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1703-00136\f\工水課HD\経営企画G\■工水庶務■\01 庶務（メール保存）\H31分\R2.2月分\0212 Fw RE 【回答】【01北海道】工業水道に係る経営比較分析表（平成30年度決算）の管路経年化率及び管路更新率について\"/>
    </mc:Choice>
  </mc:AlternateContent>
  <workbookProtection workbookAlgorithmName="SHA-512" workbookHashValue="e7GF6EZ/+EwBJEIjnnIIUfuEznIpcZ0fK0tYnzofrdoI/iO4IpcOGzlxwOg0SIV+mvdV2JiL6BYluDmmMjeClw==" workbookSaltValue="iG74yPFkBvPUfqm3aVLsh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OY80" i="4"/>
  <c r="NX80" i="4"/>
  <c r="MW80" i="4"/>
  <c r="JN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PZ80" i="4" l="1"/>
  <c r="KO80" i="4"/>
  <c r="IM80"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<sst xmlns="http://schemas.openxmlformats.org/spreadsheetml/2006/main" count="262" uniqueCount="108">
  <si>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</si>
  <si>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</si>
  <si>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</si>
  <si>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</si>
  <si>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</si>
  <si>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</si>
  <si>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</si>
  <si>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</si>
  <si>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</si>
  <si>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</si>
  <si>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</si>
  <si>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</si>
  <si>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</si>
  <si>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</si>
  <si>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</si>
  <si>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</si>
  <si>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</si>
  <si>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</si>
  <si>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</si>
  <si>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</si>
  <si>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</si>
  <si>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</si>
  <si>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</si>
  <si>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</si>
  <si>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</si>
  <si>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</si>
  <si>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</si>
  <si>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</si>
  <si>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</si>
  <si>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</si>
  <si>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</si>
  <si>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</si>
  <si>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</si>
  <si>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</si>
  <si>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</si>
  <si>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</si>
  <si>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</si>
  <si>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</si>
  <si>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</si>
  <si>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</si>
  <si>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</si>
  <si>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</si>
  <si>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</si>
  <si>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</si>
  <si>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</si>
  <si>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</si>
  <si>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</si>
  <si>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</si>
  <si>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</si>
  <si>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</si>
  <si>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</si>
  <si>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</si>
  <si>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</si>
  <si>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</si>
  <si>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</si>
  <si>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</si>
  <si>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</si>
  <si>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</si>
  <si>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</si>
  <si>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</si>
  <si>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</si>
  <si>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</si>
  <si>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</si>
  <si>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</si>
  <si>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</si>
  <si>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</si>
  <si>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</si>
  <si>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</si>
  <si>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</si>
  <si>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</si>
  <si>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</si>
  <si>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</si>
  <si>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</si>
  <si>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</si>
  <si>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</si>
  <si>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</si>
  <si>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</si>
  <si>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</si>
  <si>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</si>
  <si>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</si>
  <si>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</si>
  <si>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</si>
  <si>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</si>
  <si>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</si>
  <si>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</si>
  <si>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</si>
  <si>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</si>
  <si>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</si>
  <si>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</si>
  <si>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010006</t>
  </si>
  <si>
    <t>46</t>
  </si>
  <si>
    <t>02</t>
  </si>
  <si>
    <t>0</t>
  </si>
  <si>
    <t>000</t>
  </si>
  <si>
    <t>北海道</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</si>
  <si>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</si>
  <si>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</si>
  <si>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</si>
  <si>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</si>
  <si>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</si>
  <si>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</si>
  <si>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</si>
  <si>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</si>
  <si>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</si>
  <si>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</si>
  <si>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高度経済成長期に整備された室蘭と苫小牧工水は、50年前後経過しているものの、漏水や資産の劣化度合いに応じ計画的に更新を行ってきました。一方、石狩工水は開業から約20年の間大きな更新は行っていないことから現在は3工水とも50%台であり、事業全体では類似団体平均値より低くなっています。
②管路経年化率：室蘭工水は漏水対策を計画的に行い経年化率が下がる一方で、苫小牧工水は胆振東部地震の発生を受け、耐震改修を前倒し着手しましたが、開業当初の管路の経年化率が上昇してきており、石狩工水と合わせても、事業全体では類似団体平均値を20ポイント程上回っています。
③管路更新率：管路経年化率と同様、室蘭・苫小牧工水は老朽更新と耐震化のため計画的に改修を進めており、事業全体では類似団体平均値を１ポイント程度上回っています。</t>
    <phoneticPr fontId="5"/>
  </si>
  <si>
    <t xml:space="preserve">経営の健全性・効率性については、健全化計画により、未処理欠損金の低減など、一定の改善をしました。しかし、石狩工水においては施設の給水能力に対して契約水量が依然として低く推移し、未稼動資産整理後も給水原価と料金水準のバランスがとれない状況が続いており、このことが経常収支比率をはじめ経営に大きな影響を与えています。
また、老朽化の状況については、室蘭と苫小牧工水の施設は開業から年数が経過していますが、計画的な更新により一定の健全性が保たれており、開業が比較的新しい石狩工水は法定耐用年数を経過していないため、経年化は進んでいないという状況です。
今後は、室蘭・苫小牧工水は将来の大規模改修に向けた財源確保、石狩工水は料金収入による収支均衡を目指し需要開拓と経営効率の向上に努めていきます。
</t>
    <phoneticPr fontId="5"/>
  </si>
  <si>
    <t>室蘭・苫小牧・石狩の3工水のうち、苫小牧工水では苫東工水の建設事業を中止し、石狩工水では施設規模を縮小し、過大となった資産を平成18年度末に未稼働資産として整理して多額の未処理欠損金が生じました。2回の経営健全化計画（平成18～26年度、平成27～31年度）の実施により、平成23年度に会計全体で単年度黒字に転換しましたが、石狩工水は規模縮小後も契約率が低く料金のみでは収支均衡しない状況です。
①経常収支比率：健全化計画の実施により100%以上を維持していますが、契約率が20％台の石狩工水の影響により、類似団体平均値より低くなっています。
②累積欠損金比率：未稼動資産整理のための企業債（以下「整理債」）償還に対する一般会計補助金の資本剰余金処分により、平成29年度まで大幅に低減しましたが、整理債償還終了に伴い減少幅が大きく縮小しています。
③流動比率：約193億円の整理債の借入れにより、比率が大幅に低下したものの、平成28年度の整理債償還終了により再び上昇しましたが類似団体平均値との乖離幅は縮小していません。
④企業債残高対給水収益比率：整理債償還により類似団体平均値との乖離幅が大幅に縮小してきたものの、償還後の平成29年度以降は縮小幅が小さくなり、平成30年度は老朽更新のための借入により増加に転じています。
⑤料金回収率：室蘭・苫小牧工水は100%を超えていますが、石狩工水の供給単価は55円と高水準の一方で、未稼動資産整理後も減価償却費などの固定費が高く、契約率も低いことから料金回収率が約20％となっているため、事業全体で類似団体平均値を2ポイント下回っています。
⑥給水原価：料金回収率と同様、石狩工水の給水原価が245円と高い影響で、事業全体で類似団体平均値をわずかに上回る結果となっています。なお、室蘭・苫小牧工水は、類似団体平均値を大きく下回っています。
⑦施設利用率：契約率が約20％の石狩工水で施設利用率が10％台とさらに低く、苫小牧工水も約40％であるため事業全体で類似団体平均値を4ポイント下回っています。需要開拓と施設のダウンサイジングやスペックダウンの検討を合わせて行う必要があります。
⑧契約率：産業構造の変化などにより、石狩工水は用水多消費型の企業立地が少なく、契約率が20％台にとどまり、70%台の苫小牧工水、90%台の室蘭工水と合わせても事業全体では類似団体平均値より低くなっています。</t>
    <rPh sb="800" eb="802">
      <t>ケイヤク</t>
    </rPh>
    <rPh sb="804" eb="805">
      <t>ヤク</t>
    </rPh>
    <rPh sb="837" eb="838">
      <t>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</si>
</sst>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51.61</c:v>
                </c:pt>
                <c:pt idx="1">
                  <c:v>53.69</c:v>
                </c:pt>
                <c:pt idx="2">
                  <c:v>53.04</c:v>
                </c:pt>
                <c:pt idx="3">
                  <c:v>54.6</c:v>
                </c:pt>
                <c:pt idx="4">
                  <c:v>55.56</c:v>
                </c:pt>
              </c:numCache>
            </c:numRef>
          </c:val>
          <c:extLst>
            <c:ext xmlns:c16="http://schemas.microsoft.com/office/drawing/2014/chart" uri="{C3380CC4-5D6E-409C-BE32-E72D297353CC}">
              <c16:uniqueId val="{00000000-42D3-443C-BD10-83BB63CC8F5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42D3-443C-BD10-83BB63CC8F5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867.08</c:v>
                </c:pt>
                <c:pt idx="1">
                  <c:v>733.82</c:v>
                </c:pt>
                <c:pt idx="2">
                  <c:v>598.75</c:v>
                </c:pt>
                <c:pt idx="3">
                  <c:v>463.84</c:v>
                </c:pt>
                <c:pt idx="4">
                  <c:v>435.2</c:v>
                </c:pt>
              </c:numCache>
            </c:numRef>
          </c:val>
          <c:extLst>
            <c:ext xmlns:c16="http://schemas.microsoft.com/office/drawing/2014/chart" uri="{C3380CC4-5D6E-409C-BE32-E72D297353CC}">
              <c16:uniqueId val="{00000000-4C3E-4189-9EAA-982990F93F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4C3E-4189-9EAA-982990F93F7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106.18</c:v>
                </c:pt>
                <c:pt idx="1">
                  <c:v>109.94</c:v>
                </c:pt>
                <c:pt idx="2">
                  <c:v>110.76</c:v>
                </c:pt>
                <c:pt idx="3">
                  <c:v>110.62</c:v>
                </c:pt>
                <c:pt idx="4">
                  <c:v>114.42</c:v>
                </c:pt>
              </c:numCache>
            </c:numRef>
          </c:val>
          <c:extLst>
            <c:ext xmlns:c16="http://schemas.microsoft.com/office/drawing/2014/chart" uri="{C3380CC4-5D6E-409C-BE32-E72D297353CC}">
              <c16:uniqueId val="{00000000-8E45-4A39-8ACD-C8E22F7D9D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8E45-4A39-8ACD-C8E22F7D9DA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17.79</c:v>
                </c:pt>
                <c:pt idx="1">
                  <c:v>24.49</c:v>
                </c:pt>
                <c:pt idx="2">
                  <c:v>23.73</c:v>
                </c:pt>
                <c:pt idx="3">
                  <c:v>24.03</c:v>
                </c:pt>
                <c:pt idx="4">
                  <c:v>29.3</c:v>
                </c:pt>
              </c:numCache>
            </c:numRef>
          </c:val>
          <c:extLst>
            <c:ext xmlns:c16="http://schemas.microsoft.com/office/drawing/2014/chart" uri="{C3380CC4-5D6E-409C-BE32-E72D297353CC}">
              <c16:uniqueId val="{00000000-2576-4264-8133-B6917A28CB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2576-4264-8133-B6917A28CBD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0.45</c:v>
                </c:pt>
                <c:pt idx="1">
                  <c:v>0.49</c:v>
                </c:pt>
                <c:pt idx="2">
                  <c:v>0.49</c:v>
                </c:pt>
                <c:pt idx="3">
                  <c:v>0.98</c:v>
                </c:pt>
                <c:pt idx="4">
                  <c:v>0.94</c:v>
                </c:pt>
              </c:numCache>
            </c:numRef>
          </c:val>
          <c:extLst>
            <c:ext xmlns:c16="http://schemas.microsoft.com/office/drawing/2014/chart" uri="{C3380CC4-5D6E-409C-BE32-E72D297353CC}">
              <c16:uniqueId val="{00000000-223C-402C-A1CB-E61BE1272A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223C-402C-A1CB-E61BE1272A9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67.48</c:v>
                </c:pt>
                <c:pt idx="1">
                  <c:v>74.84</c:v>
                </c:pt>
                <c:pt idx="2">
                  <c:v>220.15</c:v>
                </c:pt>
                <c:pt idx="3">
                  <c:v>249.03</c:v>
                </c:pt>
                <c:pt idx="4">
                  <c:v>208.71</c:v>
                </c:pt>
              </c:numCache>
            </c:numRef>
          </c:val>
          <c:extLst>
            <c:ext xmlns:c16="http://schemas.microsoft.com/office/drawing/2014/chart" uri="{C3380CC4-5D6E-409C-BE32-E72D297353CC}">
              <c16:uniqueId val="{00000000-3CD6-4E18-AEEC-136719834D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3CD6-4E18-AEEC-136719834D6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755.68</c:v>
                </c:pt>
                <c:pt idx="1">
                  <c:v>623.24</c:v>
                </c:pt>
                <c:pt idx="2">
                  <c:v>494.51</c:v>
                </c:pt>
                <c:pt idx="3">
                  <c:v>466.08</c:v>
                </c:pt>
                <c:pt idx="4">
                  <c:v>481.66</c:v>
                </c:pt>
              </c:numCache>
            </c:numRef>
          </c:val>
          <c:extLst>
            <c:ext xmlns:c16="http://schemas.microsoft.com/office/drawing/2014/chart" uri="{C3380CC4-5D6E-409C-BE32-E72D297353CC}">
              <c16:uniqueId val="{00000000-3881-4F06-8CBD-172998688D6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3881-4F06-8CBD-172998688D6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102.61</c:v>
                </c:pt>
                <c:pt idx="1">
                  <c:v>107.97</c:v>
                </c:pt>
                <c:pt idx="2">
                  <c:v>110.75</c:v>
                </c:pt>
                <c:pt idx="3">
                  <c:v>111.73</c:v>
                </c:pt>
                <c:pt idx="4">
                  <c:v>115.66</c:v>
                </c:pt>
              </c:numCache>
            </c:numRef>
          </c:val>
          <c:extLst>
            <c:ext xmlns:c16="http://schemas.microsoft.com/office/drawing/2014/chart" uri="{C3380CC4-5D6E-409C-BE32-E72D297353CC}">
              <c16:uniqueId val="{00000000-6B93-4C72-9BD5-BF5D493C37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6B93-4C72-9BD5-BF5D493C37A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19.16</c:v>
                </c:pt>
                <c:pt idx="1">
                  <c:v>18.27</c:v>
                </c:pt>
                <c:pt idx="2">
                  <c:v>17.86</c:v>
                </c:pt>
                <c:pt idx="3">
                  <c:v>17.72</c:v>
                </c:pt>
                <c:pt idx="4">
                  <c:v>17.07</c:v>
                </c:pt>
              </c:numCache>
            </c:numRef>
          </c:val>
          <c:extLst>
            <c:ext xmlns:c16="http://schemas.microsoft.com/office/drawing/2014/chart" uri="{C3380CC4-5D6E-409C-BE32-E72D297353CC}">
              <c16:uniqueId val="{00000000-06F5-473E-9FB4-6034C01C5E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06F5-473E-9FB4-6034C01C5E1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56.08</c:v>
                </c:pt>
                <c:pt idx="1">
                  <c:v>56.19</c:v>
                </c:pt>
                <c:pt idx="2">
                  <c:v>54.62</c:v>
                </c:pt>
                <c:pt idx="3">
                  <c:v>56.14</c:v>
                </c:pt>
                <c:pt idx="4">
                  <c:v>54.56</c:v>
                </c:pt>
              </c:numCache>
            </c:numRef>
          </c:val>
          <c:extLst>
            <c:ext xmlns:c16="http://schemas.microsoft.com/office/drawing/2014/chart" uri="{C3380CC4-5D6E-409C-BE32-E72D297353CC}">
              <c16:uniqueId val="{00000000-23DB-4617-9E98-AE1509AE19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23DB-4617-9E98-AE1509AE192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76.989999999999995</c:v>
                </c:pt>
                <c:pt idx="1">
                  <c:v>78.33</c:v>
                </c:pt>
                <c:pt idx="2">
                  <c:v>78.34</c:v>
                </c:pt>
                <c:pt idx="3">
                  <c:v>78.3</c:v>
                </c:pt>
                <c:pt idx="4">
                  <c:v>78.36</c:v>
                </c:pt>
              </c:numCache>
            </c:numRef>
          </c:val>
          <c:extLst>
            <c:ext xmlns:c16="http://schemas.microsoft.com/office/drawing/2014/chart" uri="{C3380CC4-5D6E-409C-BE32-E72D297353CC}">
              <c16:uniqueId val="{00000000-FF80-45AB-A74D-2AACF10F24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FF80-45AB-A74D-2AACF10F24D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LQ16" zoomScale="85" zoomScaleNormal="85" workbookViewId="0">
      <selection activeCell="TC36" sqref="TC3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5.37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北海道</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327000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大規模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3</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178415</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39.700000000000003</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74</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256252</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3" t="s">
        <v>22</v>
      </c>
      <c r="SN14" s="74"/>
      <c r="SO14" s="74"/>
      <c r="SP14" s="74"/>
      <c r="SQ14" s="74"/>
      <c r="SR14" s="74"/>
      <c r="SS14" s="74"/>
      <c r="ST14" s="74"/>
      <c r="SU14" s="74"/>
      <c r="SV14" s="74"/>
      <c r="SW14" s="74"/>
      <c r="SX14" s="74"/>
      <c r="SY14" s="74"/>
      <c r="SZ14" s="74"/>
      <c r="TA14" s="75"/>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76"/>
      <c r="SN15" s="77"/>
      <c r="SO15" s="77"/>
      <c r="SP15" s="77"/>
      <c r="SQ15" s="77"/>
      <c r="SR15" s="77"/>
      <c r="SS15" s="77"/>
      <c r="ST15" s="77"/>
      <c r="SU15" s="77"/>
      <c r="SV15" s="77"/>
      <c r="SW15" s="77"/>
      <c r="SX15" s="77"/>
      <c r="SY15" s="77"/>
      <c r="SZ15" s="77"/>
      <c r="TA15" s="7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79" t="s">
        <v>107</v>
      </c>
      <c r="SN16" s="80"/>
      <c r="SO16" s="80"/>
      <c r="SP16" s="80"/>
      <c r="SQ16" s="80"/>
      <c r="SR16" s="80"/>
      <c r="SS16" s="80"/>
      <c r="ST16" s="80"/>
      <c r="SU16" s="80"/>
      <c r="SV16" s="80"/>
      <c r="SW16" s="80"/>
      <c r="SX16" s="80"/>
      <c r="SY16" s="80"/>
      <c r="SZ16" s="80"/>
      <c r="TA16" s="81"/>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79"/>
      <c r="SN17" s="80"/>
      <c r="SO17" s="80"/>
      <c r="SP17" s="80"/>
      <c r="SQ17" s="80"/>
      <c r="SR17" s="80"/>
      <c r="SS17" s="80"/>
      <c r="ST17" s="80"/>
      <c r="SU17" s="80"/>
      <c r="SV17" s="80"/>
      <c r="SW17" s="80"/>
      <c r="SX17" s="80"/>
      <c r="SY17" s="80"/>
      <c r="SZ17" s="80"/>
      <c r="TA17" s="81"/>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79"/>
      <c r="SN18" s="80"/>
      <c r="SO18" s="80"/>
      <c r="SP18" s="80"/>
      <c r="SQ18" s="80"/>
      <c r="SR18" s="80"/>
      <c r="SS18" s="80"/>
      <c r="ST18" s="80"/>
      <c r="SU18" s="80"/>
      <c r="SV18" s="80"/>
      <c r="SW18" s="80"/>
      <c r="SX18" s="80"/>
      <c r="SY18" s="80"/>
      <c r="SZ18" s="80"/>
      <c r="TA18" s="81"/>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79"/>
      <c r="SN19" s="80"/>
      <c r="SO19" s="80"/>
      <c r="SP19" s="80"/>
      <c r="SQ19" s="80"/>
      <c r="SR19" s="80"/>
      <c r="SS19" s="80"/>
      <c r="ST19" s="80"/>
      <c r="SU19" s="80"/>
      <c r="SV19" s="80"/>
      <c r="SW19" s="80"/>
      <c r="SX19" s="80"/>
      <c r="SY19" s="80"/>
      <c r="SZ19" s="80"/>
      <c r="TA19" s="81"/>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79"/>
      <c r="SN20" s="80"/>
      <c r="SO20" s="80"/>
      <c r="SP20" s="80"/>
      <c r="SQ20" s="80"/>
      <c r="SR20" s="80"/>
      <c r="SS20" s="80"/>
      <c r="ST20" s="80"/>
      <c r="SU20" s="80"/>
      <c r="SV20" s="80"/>
      <c r="SW20" s="80"/>
      <c r="SX20" s="80"/>
      <c r="SY20" s="80"/>
      <c r="SZ20" s="80"/>
      <c r="TA20" s="81"/>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79"/>
      <c r="SN21" s="80"/>
      <c r="SO21" s="80"/>
      <c r="SP21" s="80"/>
      <c r="SQ21" s="80"/>
      <c r="SR21" s="80"/>
      <c r="SS21" s="80"/>
      <c r="ST21" s="80"/>
      <c r="SU21" s="80"/>
      <c r="SV21" s="80"/>
      <c r="SW21" s="80"/>
      <c r="SX21" s="80"/>
      <c r="SY21" s="80"/>
      <c r="SZ21" s="80"/>
      <c r="TA21" s="81"/>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79"/>
      <c r="SN22" s="80"/>
      <c r="SO22" s="80"/>
      <c r="SP22" s="80"/>
      <c r="SQ22" s="80"/>
      <c r="SR22" s="80"/>
      <c r="SS22" s="80"/>
      <c r="ST22" s="80"/>
      <c r="SU22" s="80"/>
      <c r="SV22" s="80"/>
      <c r="SW22" s="80"/>
      <c r="SX22" s="80"/>
      <c r="SY22" s="80"/>
      <c r="SZ22" s="80"/>
      <c r="TA22" s="81"/>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79"/>
      <c r="SN23" s="80"/>
      <c r="SO23" s="80"/>
      <c r="SP23" s="80"/>
      <c r="SQ23" s="80"/>
      <c r="SR23" s="80"/>
      <c r="SS23" s="80"/>
      <c r="ST23" s="80"/>
      <c r="SU23" s="80"/>
      <c r="SV23" s="80"/>
      <c r="SW23" s="80"/>
      <c r="SX23" s="80"/>
      <c r="SY23" s="80"/>
      <c r="SZ23" s="80"/>
      <c r="TA23" s="81"/>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79"/>
      <c r="SN24" s="80"/>
      <c r="SO24" s="80"/>
      <c r="SP24" s="80"/>
      <c r="SQ24" s="80"/>
      <c r="SR24" s="80"/>
      <c r="SS24" s="80"/>
      <c r="ST24" s="80"/>
      <c r="SU24" s="80"/>
      <c r="SV24" s="80"/>
      <c r="SW24" s="80"/>
      <c r="SX24" s="80"/>
      <c r="SY24" s="80"/>
      <c r="SZ24" s="80"/>
      <c r="TA24" s="81"/>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79"/>
      <c r="SN25" s="80"/>
      <c r="SO25" s="80"/>
      <c r="SP25" s="80"/>
      <c r="SQ25" s="80"/>
      <c r="SR25" s="80"/>
      <c r="SS25" s="80"/>
      <c r="ST25" s="80"/>
      <c r="SU25" s="80"/>
      <c r="SV25" s="80"/>
      <c r="SW25" s="80"/>
      <c r="SX25" s="80"/>
      <c r="SY25" s="80"/>
      <c r="SZ25" s="80"/>
      <c r="TA25" s="81"/>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79"/>
      <c r="SN26" s="80"/>
      <c r="SO26" s="80"/>
      <c r="SP26" s="80"/>
      <c r="SQ26" s="80"/>
      <c r="SR26" s="80"/>
      <c r="SS26" s="80"/>
      <c r="ST26" s="80"/>
      <c r="SU26" s="80"/>
      <c r="SV26" s="80"/>
      <c r="SW26" s="80"/>
      <c r="SX26" s="80"/>
      <c r="SY26" s="80"/>
      <c r="SZ26" s="80"/>
      <c r="TA26" s="81"/>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79"/>
      <c r="SN27" s="80"/>
      <c r="SO27" s="80"/>
      <c r="SP27" s="80"/>
      <c r="SQ27" s="80"/>
      <c r="SR27" s="80"/>
      <c r="SS27" s="80"/>
      <c r="ST27" s="80"/>
      <c r="SU27" s="80"/>
      <c r="SV27" s="80"/>
      <c r="SW27" s="80"/>
      <c r="SX27" s="80"/>
      <c r="SY27" s="80"/>
      <c r="SZ27" s="80"/>
      <c r="TA27" s="81"/>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79"/>
      <c r="SN28" s="80"/>
      <c r="SO28" s="80"/>
      <c r="SP28" s="80"/>
      <c r="SQ28" s="80"/>
      <c r="SR28" s="80"/>
      <c r="SS28" s="80"/>
      <c r="ST28" s="80"/>
      <c r="SU28" s="80"/>
      <c r="SV28" s="80"/>
      <c r="SW28" s="80"/>
      <c r="SX28" s="80"/>
      <c r="SY28" s="80"/>
      <c r="SZ28" s="80"/>
      <c r="TA28" s="81"/>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79"/>
      <c r="SN29" s="80"/>
      <c r="SO29" s="80"/>
      <c r="SP29" s="80"/>
      <c r="SQ29" s="80"/>
      <c r="SR29" s="80"/>
      <c r="SS29" s="80"/>
      <c r="ST29" s="80"/>
      <c r="SU29" s="80"/>
      <c r="SV29" s="80"/>
      <c r="SW29" s="80"/>
      <c r="SX29" s="80"/>
      <c r="SY29" s="80"/>
      <c r="SZ29" s="80"/>
      <c r="TA29" s="8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79"/>
      <c r="SN30" s="80"/>
      <c r="SO30" s="80"/>
      <c r="SP30" s="80"/>
      <c r="SQ30" s="80"/>
      <c r="SR30" s="80"/>
      <c r="SS30" s="80"/>
      <c r="ST30" s="80"/>
      <c r="SU30" s="80"/>
      <c r="SV30" s="80"/>
      <c r="SW30" s="80"/>
      <c r="SX30" s="80"/>
      <c r="SY30" s="80"/>
      <c r="SZ30" s="80"/>
      <c r="TA30" s="81"/>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79"/>
      <c r="SN31" s="80"/>
      <c r="SO31" s="80"/>
      <c r="SP31" s="80"/>
      <c r="SQ31" s="80"/>
      <c r="SR31" s="80"/>
      <c r="SS31" s="80"/>
      <c r="ST31" s="80"/>
      <c r="SU31" s="80"/>
      <c r="SV31" s="80"/>
      <c r="SW31" s="80"/>
      <c r="SX31" s="80"/>
      <c r="SY31" s="80"/>
      <c r="SZ31" s="80"/>
      <c r="TA31" s="81"/>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106.18</v>
      </c>
      <c r="Y32" s="106"/>
      <c r="Z32" s="106"/>
      <c r="AA32" s="106"/>
      <c r="AB32" s="106"/>
      <c r="AC32" s="106"/>
      <c r="AD32" s="106"/>
      <c r="AE32" s="106"/>
      <c r="AF32" s="106"/>
      <c r="AG32" s="106"/>
      <c r="AH32" s="106"/>
      <c r="AI32" s="106"/>
      <c r="AJ32" s="106"/>
      <c r="AK32" s="106"/>
      <c r="AL32" s="106"/>
      <c r="AM32" s="106"/>
      <c r="AN32" s="106"/>
      <c r="AO32" s="106"/>
      <c r="AP32" s="106"/>
      <c r="AQ32" s="107"/>
      <c r="AR32" s="105">
        <f>データ!U6</f>
        <v>109.94</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110.76</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110.62</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114.42</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867.08</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733.82</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598.75</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463.84</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435.2</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67.48</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74.84</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220.15</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249.03</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208.71</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755.68</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623.24</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494.51</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466.08</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481.66</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79"/>
      <c r="SN32" s="80"/>
      <c r="SO32" s="80"/>
      <c r="SP32" s="80"/>
      <c r="SQ32" s="80"/>
      <c r="SR32" s="80"/>
      <c r="SS32" s="80"/>
      <c r="ST32" s="80"/>
      <c r="SU32" s="80"/>
      <c r="SV32" s="80"/>
      <c r="SW32" s="80"/>
      <c r="SX32" s="80"/>
      <c r="SY32" s="80"/>
      <c r="SZ32" s="80"/>
      <c r="TA32" s="81"/>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122.19</v>
      </c>
      <c r="Y33" s="106"/>
      <c r="Z33" s="106"/>
      <c r="AA33" s="106"/>
      <c r="AB33" s="106"/>
      <c r="AC33" s="106"/>
      <c r="AD33" s="106"/>
      <c r="AE33" s="106"/>
      <c r="AF33" s="106"/>
      <c r="AG33" s="106"/>
      <c r="AH33" s="106"/>
      <c r="AI33" s="106"/>
      <c r="AJ33" s="106"/>
      <c r="AK33" s="106"/>
      <c r="AL33" s="106"/>
      <c r="AM33" s="106"/>
      <c r="AN33" s="106"/>
      <c r="AO33" s="106"/>
      <c r="AP33" s="106"/>
      <c r="AQ33" s="107"/>
      <c r="AR33" s="105">
        <f>データ!Z6</f>
        <v>123.35</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121.58</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121.19</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120.32</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50.49</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23.81</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22.44</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18.82</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17.88</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221.79</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312.67</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345.05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379.14</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394.58</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297.23</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272.8</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255.89</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242.57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235.79</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79"/>
      <c r="SN33" s="80"/>
      <c r="SO33" s="80"/>
      <c r="SP33" s="80"/>
      <c r="SQ33" s="80"/>
      <c r="SR33" s="80"/>
      <c r="SS33" s="80"/>
      <c r="ST33" s="80"/>
      <c r="SU33" s="80"/>
      <c r="SV33" s="80"/>
      <c r="SW33" s="80"/>
      <c r="SX33" s="80"/>
      <c r="SY33" s="80"/>
      <c r="SZ33" s="80"/>
      <c r="TA33" s="81"/>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79"/>
      <c r="SN34" s="80"/>
      <c r="SO34" s="80"/>
      <c r="SP34" s="80"/>
      <c r="SQ34" s="80"/>
      <c r="SR34" s="80"/>
      <c r="SS34" s="80"/>
      <c r="ST34" s="80"/>
      <c r="SU34" s="80"/>
      <c r="SV34" s="80"/>
      <c r="SW34" s="80"/>
      <c r="SX34" s="80"/>
      <c r="SY34" s="80"/>
      <c r="SZ34" s="80"/>
      <c r="TA34" s="8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79"/>
      <c r="SN35" s="80"/>
      <c r="SO35" s="80"/>
      <c r="SP35" s="80"/>
      <c r="SQ35" s="80"/>
      <c r="SR35" s="80"/>
      <c r="SS35" s="80"/>
      <c r="ST35" s="80"/>
      <c r="SU35" s="80"/>
      <c r="SV35" s="80"/>
      <c r="SW35" s="80"/>
      <c r="SX35" s="80"/>
      <c r="SY35" s="80"/>
      <c r="SZ35" s="80"/>
      <c r="TA35" s="8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79"/>
      <c r="SN36" s="80"/>
      <c r="SO36" s="80"/>
      <c r="SP36" s="80"/>
      <c r="SQ36" s="80"/>
      <c r="SR36" s="80"/>
      <c r="SS36" s="80"/>
      <c r="ST36" s="80"/>
      <c r="SU36" s="80"/>
      <c r="SV36" s="80"/>
      <c r="SW36" s="80"/>
      <c r="SX36" s="80"/>
      <c r="SY36" s="80"/>
      <c r="SZ36" s="80"/>
      <c r="TA36" s="8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79"/>
      <c r="SN37" s="80"/>
      <c r="SO37" s="80"/>
      <c r="SP37" s="80"/>
      <c r="SQ37" s="80"/>
      <c r="SR37" s="80"/>
      <c r="SS37" s="80"/>
      <c r="ST37" s="80"/>
      <c r="SU37" s="80"/>
      <c r="SV37" s="80"/>
      <c r="SW37" s="80"/>
      <c r="SX37" s="80"/>
      <c r="SY37" s="80"/>
      <c r="SZ37" s="80"/>
      <c r="TA37" s="8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79"/>
      <c r="SN38" s="80"/>
      <c r="SO38" s="80"/>
      <c r="SP38" s="80"/>
      <c r="SQ38" s="80"/>
      <c r="SR38" s="80"/>
      <c r="SS38" s="80"/>
      <c r="ST38" s="80"/>
      <c r="SU38" s="80"/>
      <c r="SV38" s="80"/>
      <c r="SW38" s="80"/>
      <c r="SX38" s="80"/>
      <c r="SY38" s="80"/>
      <c r="SZ38" s="80"/>
      <c r="TA38" s="8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79"/>
      <c r="SN39" s="80"/>
      <c r="SO39" s="80"/>
      <c r="SP39" s="80"/>
      <c r="SQ39" s="80"/>
      <c r="SR39" s="80"/>
      <c r="SS39" s="80"/>
      <c r="ST39" s="80"/>
      <c r="SU39" s="80"/>
      <c r="SV39" s="80"/>
      <c r="SW39" s="80"/>
      <c r="SX39" s="80"/>
      <c r="SY39" s="80"/>
      <c r="SZ39" s="80"/>
      <c r="TA39" s="81"/>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79"/>
      <c r="SN40" s="80"/>
      <c r="SO40" s="80"/>
      <c r="SP40" s="80"/>
      <c r="SQ40" s="80"/>
      <c r="SR40" s="80"/>
      <c r="SS40" s="80"/>
      <c r="ST40" s="80"/>
      <c r="SU40" s="80"/>
      <c r="SV40" s="80"/>
      <c r="SW40" s="80"/>
      <c r="SX40" s="80"/>
      <c r="SY40" s="80"/>
      <c r="SZ40" s="80"/>
      <c r="TA40" s="81"/>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79"/>
      <c r="SN41" s="80"/>
      <c r="SO41" s="80"/>
      <c r="SP41" s="80"/>
      <c r="SQ41" s="80"/>
      <c r="SR41" s="80"/>
      <c r="SS41" s="80"/>
      <c r="ST41" s="80"/>
      <c r="SU41" s="80"/>
      <c r="SV41" s="80"/>
      <c r="SW41" s="80"/>
      <c r="SX41" s="80"/>
      <c r="SY41" s="80"/>
      <c r="SZ41" s="80"/>
      <c r="TA41" s="81"/>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79"/>
      <c r="SN42" s="80"/>
      <c r="SO42" s="80"/>
      <c r="SP42" s="80"/>
      <c r="SQ42" s="80"/>
      <c r="SR42" s="80"/>
      <c r="SS42" s="80"/>
      <c r="ST42" s="80"/>
      <c r="SU42" s="80"/>
      <c r="SV42" s="80"/>
      <c r="SW42" s="80"/>
      <c r="SX42" s="80"/>
      <c r="SY42" s="80"/>
      <c r="SZ42" s="80"/>
      <c r="TA42" s="81"/>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79"/>
      <c r="SN43" s="80"/>
      <c r="SO43" s="80"/>
      <c r="SP43" s="80"/>
      <c r="SQ43" s="80"/>
      <c r="SR43" s="80"/>
      <c r="SS43" s="80"/>
      <c r="ST43" s="80"/>
      <c r="SU43" s="80"/>
      <c r="SV43" s="80"/>
      <c r="SW43" s="80"/>
      <c r="SX43" s="80"/>
      <c r="SY43" s="80"/>
      <c r="SZ43" s="80"/>
      <c r="TA43" s="81"/>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79"/>
      <c r="SN44" s="80"/>
      <c r="SO44" s="80"/>
      <c r="SP44" s="80"/>
      <c r="SQ44" s="80"/>
      <c r="SR44" s="80"/>
      <c r="SS44" s="80"/>
      <c r="ST44" s="80"/>
      <c r="SU44" s="80"/>
      <c r="SV44" s="80"/>
      <c r="SW44" s="80"/>
      <c r="SX44" s="80"/>
      <c r="SY44" s="80"/>
      <c r="SZ44" s="80"/>
      <c r="TA44" s="81"/>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2"/>
      <c r="SN45" s="83"/>
      <c r="SO45" s="83"/>
      <c r="SP45" s="83"/>
      <c r="SQ45" s="83"/>
      <c r="SR45" s="83"/>
      <c r="SS45" s="83"/>
      <c r="ST45" s="83"/>
      <c r="SU45" s="83"/>
      <c r="SV45" s="83"/>
      <c r="SW45" s="83"/>
      <c r="SX45" s="83"/>
      <c r="SY45" s="83"/>
      <c r="SZ45" s="83"/>
      <c r="TA45" s="84"/>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79" t="s">
        <v>105</v>
      </c>
      <c r="SN48" s="80"/>
      <c r="SO48" s="80"/>
      <c r="SP48" s="80"/>
      <c r="SQ48" s="80"/>
      <c r="SR48" s="80"/>
      <c r="SS48" s="80"/>
      <c r="ST48" s="80"/>
      <c r="SU48" s="80"/>
      <c r="SV48" s="80"/>
      <c r="SW48" s="80"/>
      <c r="SX48" s="80"/>
      <c r="SY48" s="80"/>
      <c r="SZ48" s="80"/>
      <c r="TA48" s="81"/>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79"/>
      <c r="SN49" s="80"/>
      <c r="SO49" s="80"/>
      <c r="SP49" s="80"/>
      <c r="SQ49" s="80"/>
      <c r="SR49" s="80"/>
      <c r="SS49" s="80"/>
      <c r="ST49" s="80"/>
      <c r="SU49" s="80"/>
      <c r="SV49" s="80"/>
      <c r="SW49" s="80"/>
      <c r="SX49" s="80"/>
      <c r="SY49" s="80"/>
      <c r="SZ49" s="80"/>
      <c r="TA49" s="81"/>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79"/>
      <c r="SN50" s="80"/>
      <c r="SO50" s="80"/>
      <c r="SP50" s="80"/>
      <c r="SQ50" s="80"/>
      <c r="SR50" s="80"/>
      <c r="SS50" s="80"/>
      <c r="ST50" s="80"/>
      <c r="SU50" s="80"/>
      <c r="SV50" s="80"/>
      <c r="SW50" s="80"/>
      <c r="SX50" s="80"/>
      <c r="SY50" s="80"/>
      <c r="SZ50" s="80"/>
      <c r="TA50" s="81"/>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79"/>
      <c r="SN51" s="80"/>
      <c r="SO51" s="80"/>
      <c r="SP51" s="80"/>
      <c r="SQ51" s="80"/>
      <c r="SR51" s="80"/>
      <c r="SS51" s="80"/>
      <c r="ST51" s="80"/>
      <c r="SU51" s="80"/>
      <c r="SV51" s="80"/>
      <c r="SW51" s="80"/>
      <c r="SX51" s="80"/>
      <c r="SY51" s="80"/>
      <c r="SZ51" s="80"/>
      <c r="TA51" s="81"/>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79"/>
      <c r="SN52" s="80"/>
      <c r="SO52" s="80"/>
      <c r="SP52" s="80"/>
      <c r="SQ52" s="80"/>
      <c r="SR52" s="80"/>
      <c r="SS52" s="80"/>
      <c r="ST52" s="80"/>
      <c r="SU52" s="80"/>
      <c r="SV52" s="80"/>
      <c r="SW52" s="80"/>
      <c r="SX52" s="80"/>
      <c r="SY52" s="80"/>
      <c r="SZ52" s="80"/>
      <c r="TA52" s="8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79"/>
      <c r="SN53" s="80"/>
      <c r="SO53" s="80"/>
      <c r="SP53" s="80"/>
      <c r="SQ53" s="80"/>
      <c r="SR53" s="80"/>
      <c r="SS53" s="80"/>
      <c r="ST53" s="80"/>
      <c r="SU53" s="80"/>
      <c r="SV53" s="80"/>
      <c r="SW53" s="80"/>
      <c r="SX53" s="80"/>
      <c r="SY53" s="80"/>
      <c r="SZ53" s="80"/>
      <c r="TA53" s="81"/>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79"/>
      <c r="SN54" s="80"/>
      <c r="SO54" s="80"/>
      <c r="SP54" s="80"/>
      <c r="SQ54" s="80"/>
      <c r="SR54" s="80"/>
      <c r="SS54" s="80"/>
      <c r="ST54" s="80"/>
      <c r="SU54" s="80"/>
      <c r="SV54" s="80"/>
      <c r="SW54" s="80"/>
      <c r="SX54" s="80"/>
      <c r="SY54" s="80"/>
      <c r="SZ54" s="80"/>
      <c r="TA54" s="81"/>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102.61</v>
      </c>
      <c r="Y55" s="106"/>
      <c r="Z55" s="106"/>
      <c r="AA55" s="106"/>
      <c r="AB55" s="106"/>
      <c r="AC55" s="106"/>
      <c r="AD55" s="106"/>
      <c r="AE55" s="106"/>
      <c r="AF55" s="106"/>
      <c r="AG55" s="106"/>
      <c r="AH55" s="106"/>
      <c r="AI55" s="106"/>
      <c r="AJ55" s="106"/>
      <c r="AK55" s="106"/>
      <c r="AL55" s="106"/>
      <c r="AM55" s="106"/>
      <c r="AN55" s="106"/>
      <c r="AO55" s="106"/>
      <c r="AP55" s="106"/>
      <c r="AQ55" s="107"/>
      <c r="AR55" s="105">
        <f>データ!BM6</f>
        <v>107.97</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110.75</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111.73</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115.66</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19.16</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18.27</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17.86</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17.72</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17.07</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56.08</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56.19</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54.62</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56.14</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54.56</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76.989999999999995</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78.33</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78.34</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78.3</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78.36</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79"/>
      <c r="SN55" s="80"/>
      <c r="SO55" s="80"/>
      <c r="SP55" s="80"/>
      <c r="SQ55" s="80"/>
      <c r="SR55" s="80"/>
      <c r="SS55" s="80"/>
      <c r="ST55" s="80"/>
      <c r="SU55" s="80"/>
      <c r="SV55" s="80"/>
      <c r="SW55" s="80"/>
      <c r="SX55" s="80"/>
      <c r="SY55" s="80"/>
      <c r="SZ55" s="80"/>
      <c r="TA55" s="81"/>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118.2</v>
      </c>
      <c r="Y56" s="106"/>
      <c r="Z56" s="106"/>
      <c r="AA56" s="106"/>
      <c r="AB56" s="106"/>
      <c r="AC56" s="106"/>
      <c r="AD56" s="106"/>
      <c r="AE56" s="106"/>
      <c r="AF56" s="106"/>
      <c r="AG56" s="106"/>
      <c r="AH56" s="106"/>
      <c r="AI56" s="106"/>
      <c r="AJ56" s="106"/>
      <c r="AK56" s="106"/>
      <c r="AL56" s="106"/>
      <c r="AM56" s="106"/>
      <c r="AN56" s="106"/>
      <c r="AO56" s="106"/>
      <c r="AP56" s="106"/>
      <c r="AQ56" s="107"/>
      <c r="AR56" s="105">
        <f>データ!BR6</f>
        <v>119.5</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118.99</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119.17</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117.72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17.100000000000001</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16.91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16.850000000000001</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16.8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17.03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57.65</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57.52</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57.55</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57.69</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58.56</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79.72</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79.7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79.42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79.2</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80.5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79"/>
      <c r="SN56" s="80"/>
      <c r="SO56" s="80"/>
      <c r="SP56" s="80"/>
      <c r="SQ56" s="80"/>
      <c r="SR56" s="80"/>
      <c r="SS56" s="80"/>
      <c r="ST56" s="80"/>
      <c r="SU56" s="80"/>
      <c r="SV56" s="80"/>
      <c r="SW56" s="80"/>
      <c r="SX56" s="80"/>
      <c r="SY56" s="80"/>
      <c r="SZ56" s="80"/>
      <c r="TA56" s="81"/>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79"/>
      <c r="SN57" s="80"/>
      <c r="SO57" s="80"/>
      <c r="SP57" s="80"/>
      <c r="SQ57" s="80"/>
      <c r="SR57" s="80"/>
      <c r="SS57" s="80"/>
      <c r="ST57" s="80"/>
      <c r="SU57" s="80"/>
      <c r="SV57" s="80"/>
      <c r="SW57" s="80"/>
      <c r="SX57" s="80"/>
      <c r="SY57" s="80"/>
      <c r="SZ57" s="80"/>
      <c r="TA57" s="8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79"/>
      <c r="SN58" s="80"/>
      <c r="SO58" s="80"/>
      <c r="SP58" s="80"/>
      <c r="SQ58" s="80"/>
      <c r="SR58" s="80"/>
      <c r="SS58" s="80"/>
      <c r="ST58" s="80"/>
      <c r="SU58" s="80"/>
      <c r="SV58" s="80"/>
      <c r="SW58" s="80"/>
      <c r="SX58" s="80"/>
      <c r="SY58" s="80"/>
      <c r="SZ58" s="80"/>
      <c r="TA58" s="8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79"/>
      <c r="SN59" s="80"/>
      <c r="SO59" s="80"/>
      <c r="SP59" s="80"/>
      <c r="SQ59" s="80"/>
      <c r="SR59" s="80"/>
      <c r="SS59" s="80"/>
      <c r="ST59" s="80"/>
      <c r="SU59" s="80"/>
      <c r="SV59" s="80"/>
      <c r="SW59" s="80"/>
      <c r="SX59" s="80"/>
      <c r="SY59" s="80"/>
      <c r="SZ59" s="80"/>
      <c r="TA59" s="8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79"/>
      <c r="SN60" s="80"/>
      <c r="SO60" s="80"/>
      <c r="SP60" s="80"/>
      <c r="SQ60" s="80"/>
      <c r="SR60" s="80"/>
      <c r="SS60" s="80"/>
      <c r="ST60" s="80"/>
      <c r="SU60" s="80"/>
      <c r="SV60" s="80"/>
      <c r="SW60" s="80"/>
      <c r="SX60" s="80"/>
      <c r="SY60" s="80"/>
      <c r="SZ60" s="80"/>
      <c r="TA60" s="8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79"/>
      <c r="SN61" s="80"/>
      <c r="SO61" s="80"/>
      <c r="SP61" s="80"/>
      <c r="SQ61" s="80"/>
      <c r="SR61" s="80"/>
      <c r="SS61" s="80"/>
      <c r="ST61" s="80"/>
      <c r="SU61" s="80"/>
      <c r="SV61" s="80"/>
      <c r="SW61" s="80"/>
      <c r="SX61" s="80"/>
      <c r="SY61" s="80"/>
      <c r="SZ61" s="80"/>
      <c r="TA61" s="81"/>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79"/>
      <c r="SN62" s="80"/>
      <c r="SO62" s="80"/>
      <c r="SP62" s="80"/>
      <c r="SQ62" s="80"/>
      <c r="SR62" s="80"/>
      <c r="SS62" s="80"/>
      <c r="ST62" s="80"/>
      <c r="SU62" s="80"/>
      <c r="SV62" s="80"/>
      <c r="SW62" s="80"/>
      <c r="SX62" s="80"/>
      <c r="SY62" s="80"/>
      <c r="SZ62" s="80"/>
      <c r="TA62" s="81"/>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79"/>
      <c r="SN63" s="80"/>
      <c r="SO63" s="80"/>
      <c r="SP63" s="80"/>
      <c r="SQ63" s="80"/>
      <c r="SR63" s="80"/>
      <c r="SS63" s="80"/>
      <c r="ST63" s="80"/>
      <c r="SU63" s="80"/>
      <c r="SV63" s="80"/>
      <c r="SW63" s="80"/>
      <c r="SX63" s="80"/>
      <c r="SY63" s="80"/>
      <c r="SZ63" s="80"/>
      <c r="TA63" s="8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79"/>
      <c r="SN64" s="80"/>
      <c r="SO64" s="80"/>
      <c r="SP64" s="80"/>
      <c r="SQ64" s="80"/>
      <c r="SR64" s="80"/>
      <c r="SS64" s="80"/>
      <c r="ST64" s="80"/>
      <c r="SU64" s="80"/>
      <c r="SV64" s="80"/>
      <c r="SW64" s="80"/>
      <c r="SX64" s="80"/>
      <c r="SY64" s="80"/>
      <c r="SZ64" s="80"/>
      <c r="TA64" s="81"/>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2"/>
      <c r="SN65" s="83"/>
      <c r="SO65" s="83"/>
      <c r="SP65" s="83"/>
      <c r="SQ65" s="83"/>
      <c r="SR65" s="83"/>
      <c r="SS65" s="83"/>
      <c r="ST65" s="83"/>
      <c r="SU65" s="83"/>
      <c r="SV65" s="83"/>
      <c r="SW65" s="83"/>
      <c r="SX65" s="83"/>
      <c r="SY65" s="83"/>
      <c r="SZ65" s="83"/>
      <c r="TA65" s="84"/>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79" t="s">
        <v>106</v>
      </c>
      <c r="SN68" s="80"/>
      <c r="SO68" s="80"/>
      <c r="SP68" s="80"/>
      <c r="SQ68" s="80"/>
      <c r="SR68" s="80"/>
      <c r="SS68" s="80"/>
      <c r="ST68" s="80"/>
      <c r="SU68" s="80"/>
      <c r="SV68" s="80"/>
      <c r="SW68" s="80"/>
      <c r="SX68" s="80"/>
      <c r="SY68" s="80"/>
      <c r="SZ68" s="80"/>
      <c r="TA68" s="81"/>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79"/>
      <c r="SN69" s="80"/>
      <c r="SO69" s="80"/>
      <c r="SP69" s="80"/>
      <c r="SQ69" s="80"/>
      <c r="SR69" s="80"/>
      <c r="SS69" s="80"/>
      <c r="ST69" s="80"/>
      <c r="SU69" s="80"/>
      <c r="SV69" s="80"/>
      <c r="SW69" s="80"/>
      <c r="SX69" s="80"/>
      <c r="SY69" s="80"/>
      <c r="SZ69" s="80"/>
      <c r="TA69" s="81"/>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79"/>
      <c r="SN70" s="80"/>
      <c r="SO70" s="80"/>
      <c r="SP70" s="80"/>
      <c r="SQ70" s="80"/>
      <c r="SR70" s="80"/>
      <c r="SS70" s="80"/>
      <c r="ST70" s="80"/>
      <c r="SU70" s="80"/>
      <c r="SV70" s="80"/>
      <c r="SW70" s="80"/>
      <c r="SX70" s="80"/>
      <c r="SY70" s="80"/>
      <c r="SZ70" s="80"/>
      <c r="TA70" s="81"/>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79"/>
      <c r="SN71" s="80"/>
      <c r="SO71" s="80"/>
      <c r="SP71" s="80"/>
      <c r="SQ71" s="80"/>
      <c r="SR71" s="80"/>
      <c r="SS71" s="80"/>
      <c r="ST71" s="80"/>
      <c r="SU71" s="80"/>
      <c r="SV71" s="80"/>
      <c r="SW71" s="80"/>
      <c r="SX71" s="80"/>
      <c r="SY71" s="80"/>
      <c r="SZ71" s="80"/>
      <c r="TA71" s="81"/>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79"/>
      <c r="SN72" s="80"/>
      <c r="SO72" s="80"/>
      <c r="SP72" s="80"/>
      <c r="SQ72" s="80"/>
      <c r="SR72" s="80"/>
      <c r="SS72" s="80"/>
      <c r="ST72" s="80"/>
      <c r="SU72" s="80"/>
      <c r="SV72" s="80"/>
      <c r="SW72" s="80"/>
      <c r="SX72" s="80"/>
      <c r="SY72" s="80"/>
      <c r="SZ72" s="80"/>
      <c r="TA72" s="81"/>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79"/>
      <c r="SN73" s="80"/>
      <c r="SO73" s="80"/>
      <c r="SP73" s="80"/>
      <c r="SQ73" s="80"/>
      <c r="SR73" s="80"/>
      <c r="SS73" s="80"/>
      <c r="ST73" s="80"/>
      <c r="SU73" s="80"/>
      <c r="SV73" s="80"/>
      <c r="SW73" s="80"/>
      <c r="SX73" s="80"/>
      <c r="SY73" s="80"/>
      <c r="SZ73" s="80"/>
      <c r="TA73" s="81"/>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79"/>
      <c r="SN74" s="80"/>
      <c r="SO74" s="80"/>
      <c r="SP74" s="80"/>
      <c r="SQ74" s="80"/>
      <c r="SR74" s="80"/>
      <c r="SS74" s="80"/>
      <c r="ST74" s="80"/>
      <c r="SU74" s="80"/>
      <c r="SV74" s="80"/>
      <c r="SW74" s="80"/>
      <c r="SX74" s="80"/>
      <c r="SY74" s="80"/>
      <c r="SZ74" s="80"/>
      <c r="TA74" s="81"/>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79"/>
      <c r="SN75" s="80"/>
      <c r="SO75" s="80"/>
      <c r="SP75" s="80"/>
      <c r="SQ75" s="80"/>
      <c r="SR75" s="80"/>
      <c r="SS75" s="80"/>
      <c r="ST75" s="80"/>
      <c r="SU75" s="80"/>
      <c r="SV75" s="80"/>
      <c r="SW75" s="80"/>
      <c r="SX75" s="80"/>
      <c r="SY75" s="80"/>
      <c r="SZ75" s="80"/>
      <c r="TA75" s="81"/>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79"/>
      <c r="SN76" s="80"/>
      <c r="SO76" s="80"/>
      <c r="SP76" s="80"/>
      <c r="SQ76" s="80"/>
      <c r="SR76" s="80"/>
      <c r="SS76" s="80"/>
      <c r="ST76" s="80"/>
      <c r="SU76" s="80"/>
      <c r="SV76" s="80"/>
      <c r="SW76" s="80"/>
      <c r="SX76" s="80"/>
      <c r="SY76" s="80"/>
      <c r="SZ76" s="80"/>
      <c r="TA76" s="81"/>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79"/>
      <c r="SN77" s="80"/>
      <c r="SO77" s="80"/>
      <c r="SP77" s="80"/>
      <c r="SQ77" s="80"/>
      <c r="SR77" s="80"/>
      <c r="SS77" s="80"/>
      <c r="ST77" s="80"/>
      <c r="SU77" s="80"/>
      <c r="SV77" s="80"/>
      <c r="SW77" s="80"/>
      <c r="SX77" s="80"/>
      <c r="SY77" s="80"/>
      <c r="SZ77" s="80"/>
      <c r="TA77" s="81"/>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79"/>
      <c r="SN78" s="80"/>
      <c r="SO78" s="80"/>
      <c r="SP78" s="80"/>
      <c r="SQ78" s="80"/>
      <c r="SR78" s="80"/>
      <c r="SS78" s="80"/>
      <c r="ST78" s="80"/>
      <c r="SU78" s="80"/>
      <c r="SV78" s="80"/>
      <c r="SW78" s="80"/>
      <c r="SX78" s="80"/>
      <c r="SY78" s="80"/>
      <c r="SZ78" s="80"/>
      <c r="TA78" s="81"/>
    </row>
    <row r="79" spans="1:521" ht="13.5" customHeight="1" x14ac:dyDescent="0.15">
      <c r="A79" s="2"/>
      <c r="B79" s="26"/>
      <c r="C79" s="2"/>
      <c r="D79" s="2"/>
      <c r="E79" s="2"/>
      <c r="F79" s="2"/>
      <c r="G79" s="2"/>
      <c r="H79" s="2"/>
      <c r="I79" s="2"/>
      <c r="J79" s="28"/>
      <c r="K79" s="29"/>
      <c r="L79" s="88"/>
      <c r="M79" s="88"/>
      <c r="N79" s="88"/>
      <c r="O79" s="88"/>
      <c r="P79" s="88"/>
      <c r="Q79" s="88"/>
      <c r="R79" s="88"/>
      <c r="S79" s="88"/>
      <c r="T79" s="88"/>
      <c r="U79" s="88"/>
      <c r="V79" s="88"/>
      <c r="W79" s="88"/>
      <c r="X79" s="89"/>
      <c r="Y79" s="85">
        <f>データ!$B$10</f>
        <v>41640</v>
      </c>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7"/>
      <c r="AZ79" s="85">
        <f>データ!$C$10</f>
        <v>42005</v>
      </c>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7"/>
      <c r="CA79" s="85">
        <f>データ!$D$10</f>
        <v>42370</v>
      </c>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7"/>
      <c r="DB79" s="85">
        <f>データ!$E$10</f>
        <v>42736</v>
      </c>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7"/>
      <c r="EC79" s="85">
        <f>データ!$F$10</f>
        <v>43101</v>
      </c>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7"/>
      <c r="FD79" s="29"/>
      <c r="FE79" s="32"/>
      <c r="FF79" s="2"/>
      <c r="FG79" s="2"/>
      <c r="FH79" s="2"/>
      <c r="FI79" s="2"/>
      <c r="FJ79" s="2"/>
      <c r="FK79" s="2"/>
      <c r="FL79" s="2"/>
      <c r="FM79" s="2"/>
      <c r="FN79" s="2"/>
      <c r="FO79" s="2"/>
      <c r="FP79" s="2"/>
      <c r="FQ79" s="2"/>
      <c r="FR79" s="2"/>
      <c r="FS79" s="2"/>
      <c r="FT79" s="2"/>
      <c r="FU79" s="2"/>
      <c r="FV79" s="28"/>
      <c r="FW79" s="29"/>
      <c r="FX79" s="88"/>
      <c r="FY79" s="88"/>
      <c r="FZ79" s="88"/>
      <c r="GA79" s="88"/>
      <c r="GB79" s="88"/>
      <c r="GC79" s="88"/>
      <c r="GD79" s="88"/>
      <c r="GE79" s="88"/>
      <c r="GF79" s="88"/>
      <c r="GG79" s="88"/>
      <c r="GH79" s="88"/>
      <c r="GI79" s="88"/>
      <c r="GJ79" s="89"/>
      <c r="GK79" s="85">
        <f>データ!$B$10</f>
        <v>41640</v>
      </c>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7"/>
      <c r="HL79" s="85">
        <f>データ!$C$10</f>
        <v>42005</v>
      </c>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7"/>
      <c r="IM79" s="85">
        <f>データ!$D$10</f>
        <v>42370</v>
      </c>
      <c r="IN79" s="86"/>
      <c r="IO79" s="86"/>
      <c r="IP79" s="86"/>
      <c r="IQ79" s="86"/>
      <c r="IR79" s="86"/>
      <c r="IS79" s="86"/>
      <c r="IT79" s="86"/>
      <c r="IU79" s="86"/>
      <c r="IV79" s="86"/>
      <c r="IW79" s="86"/>
      <c r="IX79" s="86"/>
      <c r="IY79" s="86"/>
      <c r="IZ79" s="86"/>
      <c r="JA79" s="86"/>
      <c r="JB79" s="86"/>
      <c r="JC79" s="86"/>
      <c r="JD79" s="86"/>
      <c r="JE79" s="86"/>
      <c r="JF79" s="86"/>
      <c r="JG79" s="86"/>
      <c r="JH79" s="86"/>
      <c r="JI79" s="86"/>
      <c r="JJ79" s="86"/>
      <c r="JK79" s="86"/>
      <c r="JL79" s="86"/>
      <c r="JM79" s="87"/>
      <c r="JN79" s="85">
        <f>データ!$E$10</f>
        <v>42736</v>
      </c>
      <c r="JO79" s="86"/>
      <c r="JP79" s="86"/>
      <c r="JQ79" s="86"/>
      <c r="JR79" s="86"/>
      <c r="JS79" s="86"/>
      <c r="JT79" s="86"/>
      <c r="JU79" s="86"/>
      <c r="JV79" s="86"/>
      <c r="JW79" s="86"/>
      <c r="JX79" s="86"/>
      <c r="JY79" s="86"/>
      <c r="JZ79" s="86"/>
      <c r="KA79" s="86"/>
      <c r="KB79" s="86"/>
      <c r="KC79" s="86"/>
      <c r="KD79" s="86"/>
      <c r="KE79" s="86"/>
      <c r="KF79" s="86"/>
      <c r="KG79" s="86"/>
      <c r="KH79" s="86"/>
      <c r="KI79" s="86"/>
      <c r="KJ79" s="86"/>
      <c r="KK79" s="86"/>
      <c r="KL79" s="86"/>
      <c r="KM79" s="86"/>
      <c r="KN79" s="87"/>
      <c r="KO79" s="85">
        <f>データ!$F$10</f>
        <v>43101</v>
      </c>
      <c r="KP79" s="86"/>
      <c r="KQ79" s="86"/>
      <c r="KR79" s="86"/>
      <c r="KS79" s="86"/>
      <c r="KT79" s="86"/>
      <c r="KU79" s="86"/>
      <c r="KV79" s="86"/>
      <c r="KW79" s="86"/>
      <c r="KX79" s="86"/>
      <c r="KY79" s="86"/>
      <c r="KZ79" s="86"/>
      <c r="LA79" s="86"/>
      <c r="LB79" s="86"/>
      <c r="LC79" s="86"/>
      <c r="LD79" s="86"/>
      <c r="LE79" s="86"/>
      <c r="LF79" s="86"/>
      <c r="LG79" s="86"/>
      <c r="LH79" s="86"/>
      <c r="LI79" s="86"/>
      <c r="LJ79" s="86"/>
      <c r="LK79" s="86"/>
      <c r="LL79" s="86"/>
      <c r="LM79" s="86"/>
      <c r="LN79" s="86"/>
      <c r="LO79" s="87"/>
      <c r="LP79" s="29"/>
      <c r="LQ79" s="32"/>
      <c r="LR79" s="2"/>
      <c r="LS79" s="2"/>
      <c r="LT79" s="2"/>
      <c r="LU79" s="2"/>
      <c r="LV79" s="2"/>
      <c r="LW79" s="2"/>
      <c r="LX79" s="2"/>
      <c r="LY79" s="2"/>
      <c r="LZ79" s="2"/>
      <c r="MA79" s="2"/>
      <c r="MB79" s="2"/>
      <c r="MC79" s="2"/>
      <c r="MD79" s="2"/>
      <c r="ME79" s="2"/>
      <c r="MF79" s="2"/>
      <c r="MG79" s="2"/>
      <c r="MH79" s="28"/>
      <c r="MI79" s="29"/>
      <c r="MJ79" s="88"/>
      <c r="MK79" s="88"/>
      <c r="ML79" s="88"/>
      <c r="MM79" s="88"/>
      <c r="MN79" s="88"/>
      <c r="MO79" s="88"/>
      <c r="MP79" s="88"/>
      <c r="MQ79" s="88"/>
      <c r="MR79" s="88"/>
      <c r="MS79" s="88"/>
      <c r="MT79" s="88"/>
      <c r="MU79" s="88"/>
      <c r="MV79" s="89"/>
      <c r="MW79" s="85">
        <f>データ!$B$10</f>
        <v>41640</v>
      </c>
      <c r="MX79" s="86"/>
      <c r="MY79" s="86"/>
      <c r="MZ79" s="86"/>
      <c r="NA79" s="86"/>
      <c r="NB79" s="86"/>
      <c r="NC79" s="86"/>
      <c r="ND79" s="86"/>
      <c r="NE79" s="86"/>
      <c r="NF79" s="86"/>
      <c r="NG79" s="86"/>
      <c r="NH79" s="86"/>
      <c r="NI79" s="86"/>
      <c r="NJ79" s="86"/>
      <c r="NK79" s="86"/>
      <c r="NL79" s="86"/>
      <c r="NM79" s="86"/>
      <c r="NN79" s="86"/>
      <c r="NO79" s="86"/>
      <c r="NP79" s="86"/>
      <c r="NQ79" s="86"/>
      <c r="NR79" s="86"/>
      <c r="NS79" s="86"/>
      <c r="NT79" s="86"/>
      <c r="NU79" s="86"/>
      <c r="NV79" s="86"/>
      <c r="NW79" s="87"/>
      <c r="NX79" s="85">
        <f>データ!$C$10</f>
        <v>42005</v>
      </c>
      <c r="NY79" s="86"/>
      <c r="NZ79" s="86"/>
      <c r="OA79" s="86"/>
      <c r="OB79" s="86"/>
      <c r="OC79" s="86"/>
      <c r="OD79" s="86"/>
      <c r="OE79" s="86"/>
      <c r="OF79" s="86"/>
      <c r="OG79" s="86"/>
      <c r="OH79" s="86"/>
      <c r="OI79" s="86"/>
      <c r="OJ79" s="86"/>
      <c r="OK79" s="86"/>
      <c r="OL79" s="86"/>
      <c r="OM79" s="86"/>
      <c r="ON79" s="86"/>
      <c r="OO79" s="86"/>
      <c r="OP79" s="86"/>
      <c r="OQ79" s="86"/>
      <c r="OR79" s="86"/>
      <c r="OS79" s="86"/>
      <c r="OT79" s="86"/>
      <c r="OU79" s="86"/>
      <c r="OV79" s="86"/>
      <c r="OW79" s="86"/>
      <c r="OX79" s="87"/>
      <c r="OY79" s="85">
        <f>データ!$D$10</f>
        <v>42370</v>
      </c>
      <c r="OZ79" s="86"/>
      <c r="PA79" s="86"/>
      <c r="PB79" s="86"/>
      <c r="PC79" s="86"/>
      <c r="PD79" s="86"/>
      <c r="PE79" s="86"/>
      <c r="PF79" s="86"/>
      <c r="PG79" s="86"/>
      <c r="PH79" s="86"/>
      <c r="PI79" s="86"/>
      <c r="PJ79" s="86"/>
      <c r="PK79" s="86"/>
      <c r="PL79" s="86"/>
      <c r="PM79" s="86"/>
      <c r="PN79" s="86"/>
      <c r="PO79" s="86"/>
      <c r="PP79" s="86"/>
      <c r="PQ79" s="86"/>
      <c r="PR79" s="86"/>
      <c r="PS79" s="86"/>
      <c r="PT79" s="86"/>
      <c r="PU79" s="86"/>
      <c r="PV79" s="86"/>
      <c r="PW79" s="86"/>
      <c r="PX79" s="86"/>
      <c r="PY79" s="87"/>
      <c r="PZ79" s="85">
        <f>データ!$E$10</f>
        <v>42736</v>
      </c>
      <c r="QA79" s="86"/>
      <c r="QB79" s="86"/>
      <c r="QC79" s="86"/>
      <c r="QD79" s="86"/>
      <c r="QE79" s="86"/>
      <c r="QF79" s="86"/>
      <c r="QG79" s="86"/>
      <c r="QH79" s="86"/>
      <c r="QI79" s="86"/>
      <c r="QJ79" s="86"/>
      <c r="QK79" s="86"/>
      <c r="QL79" s="86"/>
      <c r="QM79" s="86"/>
      <c r="QN79" s="86"/>
      <c r="QO79" s="86"/>
      <c r="QP79" s="86"/>
      <c r="QQ79" s="86"/>
      <c r="QR79" s="86"/>
      <c r="QS79" s="86"/>
      <c r="QT79" s="86"/>
      <c r="QU79" s="86"/>
      <c r="QV79" s="86"/>
      <c r="QW79" s="86"/>
      <c r="QX79" s="86"/>
      <c r="QY79" s="86"/>
      <c r="QZ79" s="87"/>
      <c r="RA79" s="85">
        <f>データ!$F$10</f>
        <v>43101</v>
      </c>
      <c r="RB79" s="86"/>
      <c r="RC79" s="86"/>
      <c r="RD79" s="86"/>
      <c r="RE79" s="86"/>
      <c r="RF79" s="86"/>
      <c r="RG79" s="86"/>
      <c r="RH79" s="86"/>
      <c r="RI79" s="86"/>
      <c r="RJ79" s="86"/>
      <c r="RK79" s="86"/>
      <c r="RL79" s="86"/>
      <c r="RM79" s="86"/>
      <c r="RN79" s="86"/>
      <c r="RO79" s="86"/>
      <c r="RP79" s="86"/>
      <c r="RQ79" s="86"/>
      <c r="RR79" s="86"/>
      <c r="RS79" s="86"/>
      <c r="RT79" s="86"/>
      <c r="RU79" s="86"/>
      <c r="RV79" s="86"/>
      <c r="RW79" s="86"/>
      <c r="RX79" s="86"/>
      <c r="RY79" s="86"/>
      <c r="RZ79" s="86"/>
      <c r="SA79" s="87"/>
      <c r="SB79" s="29"/>
      <c r="SC79" s="32"/>
      <c r="SD79" s="2"/>
      <c r="SE79" s="2"/>
      <c r="SF79" s="2"/>
      <c r="SG79" s="2"/>
      <c r="SH79" s="2"/>
      <c r="SI79" s="2"/>
      <c r="SJ79" s="2"/>
      <c r="SK79" s="27"/>
      <c r="SL79" s="2"/>
      <c r="SM79" s="79"/>
      <c r="SN79" s="80"/>
      <c r="SO79" s="80"/>
      <c r="SP79" s="80"/>
      <c r="SQ79" s="80"/>
      <c r="SR79" s="80"/>
      <c r="SS79" s="80"/>
      <c r="ST79" s="80"/>
      <c r="SU79" s="80"/>
      <c r="SV79" s="80"/>
      <c r="SW79" s="80"/>
      <c r="SX79" s="80"/>
      <c r="SY79" s="80"/>
      <c r="SZ79" s="80"/>
      <c r="TA79" s="81"/>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51.61</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53.69</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53.04</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54.6</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55.56</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17.79</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24.49</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23.73</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24.03</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29.3</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0.45</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0.49</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0.49</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0.98</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0.94</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79"/>
      <c r="SN80" s="80"/>
      <c r="SO80" s="80"/>
      <c r="SP80" s="80"/>
      <c r="SQ80" s="80"/>
      <c r="SR80" s="80"/>
      <c r="SS80" s="80"/>
      <c r="ST80" s="80"/>
      <c r="SU80" s="80"/>
      <c r="SV80" s="80"/>
      <c r="SW80" s="80"/>
      <c r="SX80" s="80"/>
      <c r="SY80" s="80"/>
      <c r="SZ80" s="80"/>
      <c r="TA80" s="81"/>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56.41</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57.35</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57.93</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58.88</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59.48</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40.61</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37.619999999999997</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41.79</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43.44</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48.09</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0.12</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0.11</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0.32</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0.21</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0.13</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79"/>
      <c r="SN81" s="80"/>
      <c r="SO81" s="80"/>
      <c r="SP81" s="80"/>
      <c r="SQ81" s="80"/>
      <c r="SR81" s="80"/>
      <c r="SS81" s="80"/>
      <c r="ST81" s="80"/>
      <c r="SU81" s="80"/>
      <c r="SV81" s="80"/>
      <c r="SW81" s="80"/>
      <c r="SX81" s="80"/>
      <c r="SY81" s="80"/>
      <c r="SZ81" s="80"/>
      <c r="TA81" s="81"/>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79"/>
      <c r="SN82" s="80"/>
      <c r="SO82" s="80"/>
      <c r="SP82" s="80"/>
      <c r="SQ82" s="80"/>
      <c r="SR82" s="80"/>
      <c r="SS82" s="80"/>
      <c r="ST82" s="80"/>
      <c r="SU82" s="80"/>
      <c r="SV82" s="80"/>
      <c r="SW82" s="80"/>
      <c r="SX82" s="80"/>
      <c r="SY82" s="80"/>
      <c r="SZ82" s="80"/>
      <c r="TA82" s="8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79"/>
      <c r="SN83" s="80"/>
      <c r="SO83" s="80"/>
      <c r="SP83" s="80"/>
      <c r="SQ83" s="80"/>
      <c r="SR83" s="80"/>
      <c r="SS83" s="80"/>
      <c r="ST83" s="80"/>
      <c r="SU83" s="80"/>
      <c r="SV83" s="80"/>
      <c r="SW83" s="80"/>
      <c r="SX83" s="80"/>
      <c r="SY83" s="80"/>
      <c r="SZ83" s="80"/>
      <c r="TA83" s="8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79"/>
      <c r="SN84" s="80"/>
      <c r="SO84" s="80"/>
      <c r="SP84" s="80"/>
      <c r="SQ84" s="80"/>
      <c r="SR84" s="80"/>
      <c r="SS84" s="80"/>
      <c r="ST84" s="80"/>
      <c r="SU84" s="80"/>
      <c r="SV84" s="80"/>
      <c r="SW84" s="80"/>
      <c r="SX84" s="80"/>
      <c r="SY84" s="80"/>
      <c r="SZ84" s="80"/>
      <c r="TA84" s="8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2"/>
      <c r="SN85" s="83"/>
      <c r="SO85" s="83"/>
      <c r="SP85" s="83"/>
      <c r="SQ85" s="83"/>
      <c r="SR85" s="83"/>
      <c r="SS85" s="83"/>
      <c r="ST85" s="83"/>
      <c r="SU85" s="83"/>
      <c r="SV85" s="83"/>
      <c r="SW85" s="83"/>
      <c r="SX85" s="83"/>
      <c r="SY85" s="83"/>
      <c r="SZ85" s="83"/>
      <c r="TA85" s="8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37</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FdifxtKVfsliKCFU34QjRCJ601pHn/Vafa62HxHk9UM3bJOZh+lTUSrvCCY4iBI6F9ejFQVojT0OLrvVJ81dw==" saltValue="s8ryxrxZGXWFe1Y+TnA9w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1"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topLeftCell="DW1" zoomScale="85" zoomScaleNormal="85" workbookViewId="0">
      <selection activeCell="EF18" sqref="EF18"/>
    </sheetView>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49</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50</v>
      </c>
      <c r="B4" s="47"/>
      <c r="C4" s="47"/>
      <c r="D4" s="47"/>
      <c r="E4" s="47"/>
      <c r="F4" s="47"/>
      <c r="G4" s="47"/>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106.18</v>
      </c>
      <c r="U6" s="52">
        <f>U7</f>
        <v>109.94</v>
      </c>
      <c r="V6" s="52">
        <f>V7</f>
        <v>110.76</v>
      </c>
      <c r="W6" s="52">
        <f>W7</f>
        <v>110.62</v>
      </c>
      <c r="X6" s="52">
        <f t="shared" si="3"/>
        <v>114.42</v>
      </c>
      <c r="Y6" s="52">
        <f t="shared" si="3"/>
        <v>122.19</v>
      </c>
      <c r="Z6" s="52">
        <f t="shared" si="3"/>
        <v>123.35</v>
      </c>
      <c r="AA6" s="52">
        <f t="shared" si="3"/>
        <v>121.58</v>
      </c>
      <c r="AB6" s="52">
        <f t="shared" si="3"/>
        <v>121.19</v>
      </c>
      <c r="AC6" s="52">
        <f t="shared" si="3"/>
        <v>120.32</v>
      </c>
      <c r="AD6" s="50" t="str">
        <f>IF(AD7="-","【-】","【"&amp;SUBSTITUTE(TEXT(AD7,"#,##0.00"),"-","△")&amp;"】")</f>
        <v>【118.92】</v>
      </c>
      <c r="AE6" s="52">
        <f t="shared" si="3"/>
        <v>867.08</v>
      </c>
      <c r="AF6" s="52">
        <f>AF7</f>
        <v>733.82</v>
      </c>
      <c r="AG6" s="52">
        <f>AG7</f>
        <v>598.75</v>
      </c>
      <c r="AH6" s="52">
        <f>AH7</f>
        <v>463.84</v>
      </c>
      <c r="AI6" s="52">
        <f t="shared" si="3"/>
        <v>435.2</v>
      </c>
      <c r="AJ6" s="52">
        <f t="shared" si="3"/>
        <v>50.49</v>
      </c>
      <c r="AK6" s="52">
        <f t="shared" si="3"/>
        <v>23.81</v>
      </c>
      <c r="AL6" s="52">
        <f t="shared" si="3"/>
        <v>22.44</v>
      </c>
      <c r="AM6" s="52">
        <f t="shared" si="3"/>
        <v>18.82</v>
      </c>
      <c r="AN6" s="52">
        <f t="shared" si="3"/>
        <v>17.88</v>
      </c>
      <c r="AO6" s="50" t="str">
        <f>IF(AO7="-","【-】","【"&amp;SUBSTITUTE(TEXT(AO7,"#,##0.00"),"-","△")&amp;"】")</f>
        <v>【26.31】</v>
      </c>
      <c r="AP6" s="52">
        <f t="shared" si="3"/>
        <v>67.48</v>
      </c>
      <c r="AQ6" s="52">
        <f>AQ7</f>
        <v>74.84</v>
      </c>
      <c r="AR6" s="52">
        <f>AR7</f>
        <v>220.15</v>
      </c>
      <c r="AS6" s="52">
        <f>AS7</f>
        <v>249.03</v>
      </c>
      <c r="AT6" s="52">
        <f t="shared" si="3"/>
        <v>208.71</v>
      </c>
      <c r="AU6" s="52">
        <f t="shared" si="3"/>
        <v>221.79</v>
      </c>
      <c r="AV6" s="52">
        <f t="shared" si="3"/>
        <v>312.67</v>
      </c>
      <c r="AW6" s="52">
        <f t="shared" si="3"/>
        <v>345.05</v>
      </c>
      <c r="AX6" s="52">
        <f t="shared" si="3"/>
        <v>379.14</v>
      </c>
      <c r="AY6" s="52">
        <f t="shared" si="3"/>
        <v>394.58</v>
      </c>
      <c r="AZ6" s="50" t="str">
        <f>IF(AZ7="-","【-】","【"&amp;SUBSTITUTE(TEXT(AZ7,"#,##0.00"),"-","△")&amp;"】")</f>
        <v>【450.05】</v>
      </c>
      <c r="BA6" s="52">
        <f t="shared" si="3"/>
        <v>755.68</v>
      </c>
      <c r="BB6" s="52">
        <f>BB7</f>
        <v>623.24</v>
      </c>
      <c r="BC6" s="52">
        <f>BC7</f>
        <v>494.51</v>
      </c>
      <c r="BD6" s="52">
        <f>BD7</f>
        <v>466.08</v>
      </c>
      <c r="BE6" s="52">
        <f t="shared" si="3"/>
        <v>481.66</v>
      </c>
      <c r="BF6" s="52">
        <f t="shared" si="3"/>
        <v>297.23</v>
      </c>
      <c r="BG6" s="52">
        <f t="shared" si="3"/>
        <v>272.8</v>
      </c>
      <c r="BH6" s="52">
        <f t="shared" si="3"/>
        <v>255.89</v>
      </c>
      <c r="BI6" s="52">
        <f t="shared" si="3"/>
        <v>242.57</v>
      </c>
      <c r="BJ6" s="52">
        <f t="shared" si="3"/>
        <v>235.79</v>
      </c>
      <c r="BK6" s="50" t="str">
        <f>IF(BK7="-","【-】","【"&amp;SUBSTITUTE(TEXT(BK7,"#,##0.00"),"-","△")&amp;"】")</f>
        <v>【246.04】</v>
      </c>
      <c r="BL6" s="52">
        <f t="shared" si="3"/>
        <v>102.61</v>
      </c>
      <c r="BM6" s="52">
        <f>BM7</f>
        <v>107.97</v>
      </c>
      <c r="BN6" s="52">
        <f>BN7</f>
        <v>110.75</v>
      </c>
      <c r="BO6" s="52">
        <f>BO7</f>
        <v>111.73</v>
      </c>
      <c r="BP6" s="52">
        <f t="shared" si="3"/>
        <v>115.66</v>
      </c>
      <c r="BQ6" s="52">
        <f t="shared" si="3"/>
        <v>118.2</v>
      </c>
      <c r="BR6" s="52">
        <f t="shared" si="3"/>
        <v>119.5</v>
      </c>
      <c r="BS6" s="52">
        <f t="shared" si="3"/>
        <v>118.99</v>
      </c>
      <c r="BT6" s="52">
        <f t="shared" si="3"/>
        <v>119.17</v>
      </c>
      <c r="BU6" s="52">
        <f t="shared" si="3"/>
        <v>117.72</v>
      </c>
      <c r="BV6" s="50" t="str">
        <f>IF(BV7="-","【-】","【"&amp;SUBSTITUTE(TEXT(BV7,"#,##0.00"),"-","△")&amp;"】")</f>
        <v>【114.16】</v>
      </c>
      <c r="BW6" s="52">
        <f t="shared" si="3"/>
        <v>19.16</v>
      </c>
      <c r="BX6" s="52">
        <f>BX7</f>
        <v>18.27</v>
      </c>
      <c r="BY6" s="52">
        <f>BY7</f>
        <v>17.86</v>
      </c>
      <c r="BZ6" s="52">
        <f>BZ7</f>
        <v>17.72</v>
      </c>
      <c r="CA6" s="52">
        <f t="shared" si="3"/>
        <v>17.07</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56.08</v>
      </c>
      <c r="CI6" s="52">
        <f>CI7</f>
        <v>56.19</v>
      </c>
      <c r="CJ6" s="52">
        <f>CJ7</f>
        <v>54.62</v>
      </c>
      <c r="CK6" s="52">
        <f>CK7</f>
        <v>56.14</v>
      </c>
      <c r="CL6" s="52">
        <f t="shared" si="5"/>
        <v>54.56</v>
      </c>
      <c r="CM6" s="52">
        <f t="shared" si="5"/>
        <v>57.65</v>
      </c>
      <c r="CN6" s="52">
        <f t="shared" si="5"/>
        <v>57.52</v>
      </c>
      <c r="CO6" s="52">
        <f t="shared" si="5"/>
        <v>57.55</v>
      </c>
      <c r="CP6" s="52">
        <f t="shared" si="5"/>
        <v>57.69</v>
      </c>
      <c r="CQ6" s="52">
        <f t="shared" si="5"/>
        <v>58.56</v>
      </c>
      <c r="CR6" s="50" t="str">
        <f>IF(CR7="-","【-】","【"&amp;SUBSTITUTE(TEXT(CR7,"#,##0.00"),"-","△")&amp;"】")</f>
        <v>【55.52】</v>
      </c>
      <c r="CS6" s="52">
        <f t="shared" ref="CS6:DB6" si="6">CS7</f>
        <v>76.989999999999995</v>
      </c>
      <c r="CT6" s="52">
        <f>CT7</f>
        <v>78.33</v>
      </c>
      <c r="CU6" s="52">
        <f>CU7</f>
        <v>78.34</v>
      </c>
      <c r="CV6" s="52">
        <f>CV7</f>
        <v>78.3</v>
      </c>
      <c r="CW6" s="52">
        <f t="shared" si="6"/>
        <v>78.36</v>
      </c>
      <c r="CX6" s="52">
        <f t="shared" si="6"/>
        <v>79.72</v>
      </c>
      <c r="CY6" s="52">
        <f t="shared" si="6"/>
        <v>79.7</v>
      </c>
      <c r="CZ6" s="52">
        <f t="shared" si="6"/>
        <v>79.42</v>
      </c>
      <c r="DA6" s="52">
        <f t="shared" si="6"/>
        <v>79.2</v>
      </c>
      <c r="DB6" s="52">
        <f t="shared" si="6"/>
        <v>80.5</v>
      </c>
      <c r="DC6" s="50" t="str">
        <f>IF(DC7="-","【-】","【"&amp;SUBSTITUTE(TEXT(DC7,"#,##0.00"),"-","△")&amp;"】")</f>
        <v>【77.10】</v>
      </c>
      <c r="DD6" s="52">
        <f t="shared" ref="DD6:DM6" si="7">DD7</f>
        <v>51.61</v>
      </c>
      <c r="DE6" s="52">
        <f>DE7</f>
        <v>53.69</v>
      </c>
      <c r="DF6" s="52">
        <f>DF7</f>
        <v>53.04</v>
      </c>
      <c r="DG6" s="52">
        <f>DG7</f>
        <v>54.6</v>
      </c>
      <c r="DH6" s="52">
        <f t="shared" si="7"/>
        <v>55.56</v>
      </c>
      <c r="DI6" s="52">
        <f t="shared" si="7"/>
        <v>56.41</v>
      </c>
      <c r="DJ6" s="52">
        <f t="shared" si="7"/>
        <v>57.35</v>
      </c>
      <c r="DK6" s="52">
        <f t="shared" si="7"/>
        <v>57.93</v>
      </c>
      <c r="DL6" s="52">
        <f t="shared" si="7"/>
        <v>58.88</v>
      </c>
      <c r="DM6" s="52">
        <f t="shared" si="7"/>
        <v>59.48</v>
      </c>
      <c r="DN6" s="50" t="str">
        <f>IF(DN7="-","【-】","【"&amp;SUBSTITUTE(TEXT(DN7,"#,##0.00"),"-","△")&amp;"】")</f>
        <v>【58.53】</v>
      </c>
      <c r="DO6" s="52">
        <f t="shared" ref="DO6:DX6" si="8">DO7</f>
        <v>17.79</v>
      </c>
      <c r="DP6" s="52">
        <f>DP7</f>
        <v>24.49</v>
      </c>
      <c r="DQ6" s="52">
        <f>DQ7</f>
        <v>23.73</v>
      </c>
      <c r="DR6" s="52">
        <f>DR7</f>
        <v>24.03</v>
      </c>
      <c r="DS6" s="52">
        <f t="shared" si="8"/>
        <v>29.3</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0.45</v>
      </c>
      <c r="EA6" s="52">
        <f>EA7</f>
        <v>0.49</v>
      </c>
      <c r="EB6" s="52">
        <f>EB7</f>
        <v>0.49</v>
      </c>
      <c r="EC6" s="52">
        <f>EC7</f>
        <v>0.98</v>
      </c>
      <c r="ED6" s="52">
        <f t="shared" si="9"/>
        <v>0.94</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15">
      <c r="A7"/>
      <c r="B7" s="54" t="s">
        <v>88</v>
      </c>
      <c r="C7" s="54" t="s">
        <v>89</v>
      </c>
      <c r="D7" s="54" t="s">
        <v>90</v>
      </c>
      <c r="E7" s="54" t="s">
        <v>91</v>
      </c>
      <c r="F7" s="54" t="s">
        <v>92</v>
      </c>
      <c r="G7" s="54" t="s">
        <v>93</v>
      </c>
      <c r="H7" s="54" t="s">
        <v>94</v>
      </c>
      <c r="I7" s="54" t="s">
        <v>95</v>
      </c>
      <c r="J7" s="54" t="s">
        <v>96</v>
      </c>
      <c r="K7" s="55">
        <v>327000</v>
      </c>
      <c r="L7" s="54" t="s">
        <v>97</v>
      </c>
      <c r="M7" s="55">
        <v>3</v>
      </c>
      <c r="N7" s="55">
        <v>178415</v>
      </c>
      <c r="O7" s="56" t="s">
        <v>98</v>
      </c>
      <c r="P7" s="56">
        <v>39.700000000000003</v>
      </c>
      <c r="Q7" s="55">
        <v>74</v>
      </c>
      <c r="R7" s="55">
        <v>256252</v>
      </c>
      <c r="S7" s="54" t="s">
        <v>99</v>
      </c>
      <c r="T7" s="57">
        <v>106.18</v>
      </c>
      <c r="U7" s="57">
        <v>109.94</v>
      </c>
      <c r="V7" s="57">
        <v>110.76</v>
      </c>
      <c r="W7" s="57">
        <v>110.62</v>
      </c>
      <c r="X7" s="57">
        <v>114.42</v>
      </c>
      <c r="Y7" s="57">
        <v>122.19</v>
      </c>
      <c r="Z7" s="57">
        <v>123.35</v>
      </c>
      <c r="AA7" s="57">
        <v>121.58</v>
      </c>
      <c r="AB7" s="57">
        <v>121.19</v>
      </c>
      <c r="AC7" s="58">
        <v>120.32</v>
      </c>
      <c r="AD7" s="57">
        <v>118.92</v>
      </c>
      <c r="AE7" s="57">
        <v>867.08</v>
      </c>
      <c r="AF7" s="57">
        <v>733.82</v>
      </c>
      <c r="AG7" s="57">
        <v>598.75</v>
      </c>
      <c r="AH7" s="57">
        <v>463.84</v>
      </c>
      <c r="AI7" s="57">
        <v>435.2</v>
      </c>
      <c r="AJ7" s="57">
        <v>50.49</v>
      </c>
      <c r="AK7" s="57">
        <v>23.81</v>
      </c>
      <c r="AL7" s="57">
        <v>22.44</v>
      </c>
      <c r="AM7" s="57">
        <v>18.82</v>
      </c>
      <c r="AN7" s="57">
        <v>17.88</v>
      </c>
      <c r="AO7" s="57">
        <v>26.31</v>
      </c>
      <c r="AP7" s="57">
        <v>67.48</v>
      </c>
      <c r="AQ7" s="57">
        <v>74.84</v>
      </c>
      <c r="AR7" s="57">
        <v>220.15</v>
      </c>
      <c r="AS7" s="57">
        <v>249.03</v>
      </c>
      <c r="AT7" s="57">
        <v>208.71</v>
      </c>
      <c r="AU7" s="57">
        <v>221.79</v>
      </c>
      <c r="AV7" s="57">
        <v>312.67</v>
      </c>
      <c r="AW7" s="57">
        <v>345.05</v>
      </c>
      <c r="AX7" s="57">
        <v>379.14</v>
      </c>
      <c r="AY7" s="57">
        <v>394.58</v>
      </c>
      <c r="AZ7" s="57">
        <v>450.05</v>
      </c>
      <c r="BA7" s="57">
        <v>755.68</v>
      </c>
      <c r="BB7" s="57">
        <v>623.24</v>
      </c>
      <c r="BC7" s="57">
        <v>494.51</v>
      </c>
      <c r="BD7" s="57">
        <v>466.08</v>
      </c>
      <c r="BE7" s="57">
        <v>481.66</v>
      </c>
      <c r="BF7" s="57">
        <v>297.23</v>
      </c>
      <c r="BG7" s="57">
        <v>272.8</v>
      </c>
      <c r="BH7" s="57">
        <v>255.89</v>
      </c>
      <c r="BI7" s="57">
        <v>242.57</v>
      </c>
      <c r="BJ7" s="57">
        <v>235.79</v>
      </c>
      <c r="BK7" s="57">
        <v>246.04</v>
      </c>
      <c r="BL7" s="57">
        <v>102.61</v>
      </c>
      <c r="BM7" s="57">
        <v>107.97</v>
      </c>
      <c r="BN7" s="57">
        <v>110.75</v>
      </c>
      <c r="BO7" s="57">
        <v>111.73</v>
      </c>
      <c r="BP7" s="57">
        <v>115.66</v>
      </c>
      <c r="BQ7" s="57">
        <v>118.2</v>
      </c>
      <c r="BR7" s="57">
        <v>119.5</v>
      </c>
      <c r="BS7" s="57">
        <v>118.99</v>
      </c>
      <c r="BT7" s="57">
        <v>119.17</v>
      </c>
      <c r="BU7" s="57">
        <v>117.72</v>
      </c>
      <c r="BV7" s="57">
        <v>114.16</v>
      </c>
      <c r="BW7" s="57">
        <v>19.16</v>
      </c>
      <c r="BX7" s="57">
        <v>18.27</v>
      </c>
      <c r="BY7" s="57">
        <v>17.86</v>
      </c>
      <c r="BZ7" s="57">
        <v>17.72</v>
      </c>
      <c r="CA7" s="57">
        <v>17.07</v>
      </c>
      <c r="CB7" s="57">
        <v>17.100000000000001</v>
      </c>
      <c r="CC7" s="57">
        <v>16.91</v>
      </c>
      <c r="CD7" s="57">
        <v>16.850000000000001</v>
      </c>
      <c r="CE7" s="57">
        <v>16.8</v>
      </c>
      <c r="CF7" s="57">
        <v>17.03</v>
      </c>
      <c r="CG7" s="57">
        <v>18.71</v>
      </c>
      <c r="CH7" s="57">
        <v>56.08</v>
      </c>
      <c r="CI7" s="57">
        <v>56.19</v>
      </c>
      <c r="CJ7" s="57">
        <v>54.62</v>
      </c>
      <c r="CK7" s="57">
        <v>56.14</v>
      </c>
      <c r="CL7" s="57">
        <v>54.56</v>
      </c>
      <c r="CM7" s="57">
        <v>57.65</v>
      </c>
      <c r="CN7" s="57">
        <v>57.52</v>
      </c>
      <c r="CO7" s="57">
        <v>57.55</v>
      </c>
      <c r="CP7" s="57">
        <v>57.69</v>
      </c>
      <c r="CQ7" s="57">
        <v>58.56</v>
      </c>
      <c r="CR7" s="57">
        <v>55.52</v>
      </c>
      <c r="CS7" s="57">
        <v>76.989999999999995</v>
      </c>
      <c r="CT7" s="57">
        <v>78.33</v>
      </c>
      <c r="CU7" s="57">
        <v>78.34</v>
      </c>
      <c r="CV7" s="57">
        <v>78.3</v>
      </c>
      <c r="CW7" s="57">
        <v>78.36</v>
      </c>
      <c r="CX7" s="57">
        <v>79.72</v>
      </c>
      <c r="CY7" s="57">
        <v>79.7</v>
      </c>
      <c r="CZ7" s="57">
        <v>79.42</v>
      </c>
      <c r="DA7" s="57">
        <v>79.2</v>
      </c>
      <c r="DB7" s="57">
        <v>80.5</v>
      </c>
      <c r="DC7" s="57">
        <v>77.099999999999994</v>
      </c>
      <c r="DD7" s="57">
        <v>51.61</v>
      </c>
      <c r="DE7" s="57">
        <v>53.69</v>
      </c>
      <c r="DF7" s="57">
        <v>53.04</v>
      </c>
      <c r="DG7" s="57">
        <v>54.6</v>
      </c>
      <c r="DH7" s="57">
        <v>55.56</v>
      </c>
      <c r="DI7" s="57">
        <v>56.41</v>
      </c>
      <c r="DJ7" s="57">
        <v>57.35</v>
      </c>
      <c r="DK7" s="57">
        <v>57.93</v>
      </c>
      <c r="DL7" s="57">
        <v>58.88</v>
      </c>
      <c r="DM7" s="57">
        <v>59.48</v>
      </c>
      <c r="DN7" s="57">
        <v>58.53</v>
      </c>
      <c r="DO7" s="57">
        <v>17.79</v>
      </c>
      <c r="DP7" s="57">
        <v>24.49</v>
      </c>
      <c r="DQ7" s="57">
        <v>23.73</v>
      </c>
      <c r="DR7" s="57">
        <v>24.03</v>
      </c>
      <c r="DS7" s="57">
        <v>29.3</v>
      </c>
      <c r="DT7" s="57">
        <v>40.61</v>
      </c>
      <c r="DU7" s="57">
        <v>37.619999999999997</v>
      </c>
      <c r="DV7" s="57">
        <v>41.79</v>
      </c>
      <c r="DW7" s="57">
        <v>43.44</v>
      </c>
      <c r="DX7" s="57">
        <v>48.09</v>
      </c>
      <c r="DY7" s="57">
        <v>45.47</v>
      </c>
      <c r="DZ7" s="57">
        <v>0.45</v>
      </c>
      <c r="EA7" s="57">
        <v>0.49</v>
      </c>
      <c r="EB7" s="57">
        <v>0.49</v>
      </c>
      <c r="EC7" s="57">
        <v>0.98</v>
      </c>
      <c r="ED7" s="57">
        <v>0.94</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106.18</v>
      </c>
      <c r="V11" s="64">
        <f>IF(U6="-",NA(),U6)</f>
        <v>109.94</v>
      </c>
      <c r="W11" s="64">
        <f>IF(V6="-",NA(),V6)</f>
        <v>110.76</v>
      </c>
      <c r="X11" s="64">
        <f>IF(W6="-",NA(),W6)</f>
        <v>110.62</v>
      </c>
      <c r="Y11" s="64">
        <f>IF(X6="-",NA(),X6)</f>
        <v>114.42</v>
      </c>
      <c r="AE11" s="63" t="s">
        <v>23</v>
      </c>
      <c r="AF11" s="64">
        <f>IF(AE6="-",NA(),AE6)</f>
        <v>867.08</v>
      </c>
      <c r="AG11" s="64">
        <f>IF(AF6="-",NA(),AF6)</f>
        <v>733.82</v>
      </c>
      <c r="AH11" s="64">
        <f>IF(AG6="-",NA(),AG6)</f>
        <v>598.75</v>
      </c>
      <c r="AI11" s="64">
        <f>IF(AH6="-",NA(),AH6)</f>
        <v>463.84</v>
      </c>
      <c r="AJ11" s="64">
        <f>IF(AI6="-",NA(),AI6)</f>
        <v>435.2</v>
      </c>
      <c r="AP11" s="63" t="s">
        <v>23</v>
      </c>
      <c r="AQ11" s="64">
        <f>IF(AP6="-",NA(),AP6)</f>
        <v>67.48</v>
      </c>
      <c r="AR11" s="64">
        <f>IF(AQ6="-",NA(),AQ6)</f>
        <v>74.84</v>
      </c>
      <c r="AS11" s="64">
        <f>IF(AR6="-",NA(),AR6)</f>
        <v>220.15</v>
      </c>
      <c r="AT11" s="64">
        <f>IF(AS6="-",NA(),AS6)</f>
        <v>249.03</v>
      </c>
      <c r="AU11" s="64">
        <f>IF(AT6="-",NA(),AT6)</f>
        <v>208.71</v>
      </c>
      <c r="BA11" s="63" t="s">
        <v>23</v>
      </c>
      <c r="BB11" s="64">
        <f>IF(BA6="-",NA(),BA6)</f>
        <v>755.68</v>
      </c>
      <c r="BC11" s="64">
        <f>IF(BB6="-",NA(),BB6)</f>
        <v>623.24</v>
      </c>
      <c r="BD11" s="64">
        <f>IF(BC6="-",NA(),BC6)</f>
        <v>494.51</v>
      </c>
      <c r="BE11" s="64">
        <f>IF(BD6="-",NA(),BD6)</f>
        <v>466.08</v>
      </c>
      <c r="BF11" s="64">
        <f>IF(BE6="-",NA(),BE6)</f>
        <v>481.66</v>
      </c>
      <c r="BL11" s="63" t="s">
        <v>23</v>
      </c>
      <c r="BM11" s="64">
        <f>IF(BL6="-",NA(),BL6)</f>
        <v>102.61</v>
      </c>
      <c r="BN11" s="64">
        <f>IF(BM6="-",NA(),BM6)</f>
        <v>107.97</v>
      </c>
      <c r="BO11" s="64">
        <f>IF(BN6="-",NA(),BN6)</f>
        <v>110.75</v>
      </c>
      <c r="BP11" s="64">
        <f>IF(BO6="-",NA(),BO6)</f>
        <v>111.73</v>
      </c>
      <c r="BQ11" s="64">
        <f>IF(BP6="-",NA(),BP6)</f>
        <v>115.66</v>
      </c>
      <c r="BW11" s="63" t="s">
        <v>23</v>
      </c>
      <c r="BX11" s="64">
        <f>IF(BW6="-",NA(),BW6)</f>
        <v>19.16</v>
      </c>
      <c r="BY11" s="64">
        <f>IF(BX6="-",NA(),BX6)</f>
        <v>18.27</v>
      </c>
      <c r="BZ11" s="64">
        <f>IF(BY6="-",NA(),BY6)</f>
        <v>17.86</v>
      </c>
      <c r="CA11" s="64">
        <f>IF(BZ6="-",NA(),BZ6)</f>
        <v>17.72</v>
      </c>
      <c r="CB11" s="64">
        <f>IF(CA6="-",NA(),CA6)</f>
        <v>17.07</v>
      </c>
      <c r="CH11" s="63" t="s">
        <v>23</v>
      </c>
      <c r="CI11" s="64">
        <f>IF(CH6="-",NA(),CH6)</f>
        <v>56.08</v>
      </c>
      <c r="CJ11" s="64">
        <f>IF(CI6="-",NA(),CI6)</f>
        <v>56.19</v>
      </c>
      <c r="CK11" s="64">
        <f>IF(CJ6="-",NA(),CJ6)</f>
        <v>54.62</v>
      </c>
      <c r="CL11" s="64">
        <f>IF(CK6="-",NA(),CK6)</f>
        <v>56.14</v>
      </c>
      <c r="CM11" s="64">
        <f>IF(CL6="-",NA(),CL6)</f>
        <v>54.56</v>
      </c>
      <c r="CS11" s="63" t="s">
        <v>23</v>
      </c>
      <c r="CT11" s="64">
        <f>IF(CS6="-",NA(),CS6)</f>
        <v>76.989999999999995</v>
      </c>
      <c r="CU11" s="64">
        <f>IF(CT6="-",NA(),CT6)</f>
        <v>78.33</v>
      </c>
      <c r="CV11" s="64">
        <f>IF(CU6="-",NA(),CU6)</f>
        <v>78.34</v>
      </c>
      <c r="CW11" s="64">
        <f>IF(CV6="-",NA(),CV6)</f>
        <v>78.3</v>
      </c>
      <c r="CX11" s="64">
        <f>IF(CW6="-",NA(),CW6)</f>
        <v>78.36</v>
      </c>
      <c r="DD11" s="63" t="s">
        <v>23</v>
      </c>
      <c r="DE11" s="64">
        <f>IF(DD6="-",NA(),DD6)</f>
        <v>51.61</v>
      </c>
      <c r="DF11" s="64">
        <f>IF(DE6="-",NA(),DE6)</f>
        <v>53.69</v>
      </c>
      <c r="DG11" s="64">
        <f>IF(DF6="-",NA(),DF6)</f>
        <v>53.04</v>
      </c>
      <c r="DH11" s="64">
        <f>IF(DG6="-",NA(),DG6)</f>
        <v>54.6</v>
      </c>
      <c r="DI11" s="64">
        <f>IF(DH6="-",NA(),DH6)</f>
        <v>55.56</v>
      </c>
      <c r="DO11" s="63" t="s">
        <v>23</v>
      </c>
      <c r="DP11" s="64">
        <f>IF(DO6="-",NA(),DO6)</f>
        <v>17.79</v>
      </c>
      <c r="DQ11" s="64">
        <f>IF(DP6="-",NA(),DP6)</f>
        <v>24.49</v>
      </c>
      <c r="DR11" s="64">
        <f>IF(DQ6="-",NA(),DQ6)</f>
        <v>23.73</v>
      </c>
      <c r="DS11" s="64">
        <f>IF(DR6="-",NA(),DR6)</f>
        <v>24.03</v>
      </c>
      <c r="DT11" s="64">
        <f>IF(DS6="-",NA(),DS6)</f>
        <v>29.3</v>
      </c>
      <c r="DZ11" s="63" t="s">
        <v>23</v>
      </c>
      <c r="EA11" s="64">
        <f>IF(DZ6="-",NA(),DZ6)</f>
        <v>0.45</v>
      </c>
      <c r="EB11" s="64">
        <f>IF(EA6="-",NA(),EA6)</f>
        <v>0.49</v>
      </c>
      <c r="EC11" s="64">
        <f>IF(EB6="-",NA(),EB6)</f>
        <v>0.49</v>
      </c>
      <c r="ED11" s="64">
        <f>IF(EC6="-",NA(),EC6)</f>
        <v>0.98</v>
      </c>
      <c r="EE11" s="64">
        <f>IF(ED6="-",NA(),ED6)</f>
        <v>0.94</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西井＿太助</cp:lastModifiedBy>
  <cp:lastPrinted>2020-02-27T07:53:49Z</cp:lastPrinted>
  <dcterms:created xsi:type="dcterms:W3CDTF">2019-12-05T07:45:32Z</dcterms:created>
  <dcterms:modified xsi:type="dcterms:W3CDTF">2020-02-27T07:54:04Z</dcterms:modified>
  <cp:category/>
</cp:coreProperties>
</file>