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drawings/drawing2.xml" ContentType="application/vnd.openxmlformats-officedocument.drawing+xml"/>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codeName="ThisWorkbook" defaultThemeVersion="124226"/>
  <mc:AlternateContent xmlns:mc="http://schemas.openxmlformats.org/markup-compatibility/2006">
    <mc:Choice Requires="x15">
      <x15ac:absPath xmlns:x15ac="http://schemas.microsoft.com/office/spreadsheetml/2010/11/ac" url="C:\Users\kikuchi\Desktop\☆11_工事自己評価用ファイル(週休２日対応版）111\20190117_チェックボックス修正+印刷マクロ削除\xlsx書式に変換バージョン\"/>
    </mc:Choice>
  </mc:AlternateContent>
  <xr:revisionPtr revIDLastSave="0" documentId="13_ncr:1_{7E78935E-FF2F-4A3C-B14C-6A5ACD23616D}" xr6:coauthVersionLast="40" xr6:coauthVersionMax="40" xr10:uidLastSave="{00000000-0000-0000-0000-000000000000}"/>
  <bookViews>
    <workbookView xWindow="32760" yWindow="32760" windowWidth="20490" windowHeight="7500" tabRatio="679" firstSheet="1" activeTab="1" xr2:uid="{00000000-000D-0000-FFFF-FFFF00000000}"/>
  </bookViews>
  <sheets>
    <sheet name="集計表" sheetId="4" state="hidden" r:id="rId1"/>
    <sheet name="委託業務施行成績入力表" sheetId="5" r:id="rId2"/>
    <sheet name="採点表" sheetId="10" r:id="rId3"/>
    <sheet name="入力用運用表" sheetId="11" r:id="rId4"/>
    <sheet name="Config" sheetId="8" state="hidden" r:id="rId5"/>
  </sheets>
  <definedNames>
    <definedName name="_xlnm.Print_Area" localSheetId="1">委託業務施行成績入力表!$A$1:$D$9</definedName>
    <definedName name="_xlnm.Print_Area" localSheetId="3">入力用運用表!$A$1:$P$121</definedName>
    <definedName name="Z_2F731890_108B_11D6_94E2_00D0B74924DA_.wvu.PrintArea" localSheetId="3" hidden="1">入力用運用表!$A$1:$O$112</definedName>
  </definedNames>
  <calcPr calcId="181029"/>
</workbook>
</file>

<file path=xl/calcChain.xml><?xml version="1.0" encoding="utf-8"?>
<calcChain xmlns="http://schemas.openxmlformats.org/spreadsheetml/2006/main">
  <c r="M111" i="11" l="1"/>
  <c r="L111" i="11"/>
  <c r="L116" i="11"/>
  <c r="M5" i="11"/>
  <c r="G6" i="11" s="1"/>
  <c r="L5" i="11" s="1"/>
  <c r="L13" i="11" s="1"/>
  <c r="F13" i="10" s="1"/>
  <c r="M7" i="11"/>
  <c r="G8" i="11"/>
  <c r="L7" i="11"/>
  <c r="M9" i="11"/>
  <c r="G10" i="11"/>
  <c r="L9" i="11"/>
  <c r="M11" i="11"/>
  <c r="G12" i="11"/>
  <c r="L11" i="11"/>
  <c r="M15" i="11"/>
  <c r="G16" i="11"/>
  <c r="L15" i="11"/>
  <c r="L33" i="11"/>
  <c r="F15" i="10"/>
  <c r="M19" i="11"/>
  <c r="G20" i="11"/>
  <c r="L19" i="11"/>
  <c r="M23" i="11"/>
  <c r="G24" i="11"/>
  <c r="L23" i="11"/>
  <c r="M27" i="11"/>
  <c r="G28" i="11"/>
  <c r="L27" i="11"/>
  <c r="M29" i="11"/>
  <c r="G30" i="11"/>
  <c r="L29" i="11"/>
  <c r="M41" i="11"/>
  <c r="G42" i="11"/>
  <c r="L41" i="11"/>
  <c r="L51" i="11"/>
  <c r="F17" i="10"/>
  <c r="M43" i="11"/>
  <c r="G44" i="11"/>
  <c r="L43" i="11"/>
  <c r="M45" i="11"/>
  <c r="G46" i="11"/>
  <c r="L45" i="11"/>
  <c r="M47" i="11"/>
  <c r="G48" i="11"/>
  <c r="L47" i="11"/>
  <c r="M49" i="11"/>
  <c r="G50" i="11"/>
  <c r="L49" i="11"/>
  <c r="M53" i="11"/>
  <c r="G54" i="11"/>
  <c r="L53" i="11"/>
  <c r="L55" i="11"/>
  <c r="F19" i="10"/>
  <c r="M70" i="11"/>
  <c r="G71" i="11"/>
  <c r="L70" i="11"/>
  <c r="M74" i="11"/>
  <c r="G75" i="11"/>
  <c r="L74" i="11"/>
  <c r="M78" i="11"/>
  <c r="G79" i="11"/>
  <c r="L78" i="11"/>
  <c r="M82" i="11"/>
  <c r="G83" i="11"/>
  <c r="L82" i="11"/>
  <c r="M91" i="11"/>
  <c r="G92" i="11"/>
  <c r="L91" i="11"/>
  <c r="L95" i="11"/>
  <c r="F25" i="10"/>
  <c r="M97" i="11"/>
  <c r="G98" i="11"/>
  <c r="L97" i="11"/>
  <c r="M101" i="11"/>
  <c r="G102" i="11"/>
  <c r="L101" i="11"/>
  <c r="M105" i="11"/>
  <c r="G106" i="11"/>
  <c r="L105" i="11"/>
  <c r="L109" i="11"/>
  <c r="F27" i="10"/>
  <c r="G119" i="11"/>
  <c r="D8" i="10"/>
  <c r="D7" i="10"/>
  <c r="D6" i="10"/>
  <c r="P3" i="11"/>
  <c r="P39" i="11"/>
  <c r="M118" i="11"/>
  <c r="L118" i="11"/>
  <c r="L120" i="11"/>
  <c r="G113" i="11"/>
  <c r="F109" i="11"/>
  <c r="F95" i="11"/>
  <c r="F84" i="11"/>
  <c r="F68" i="11"/>
  <c r="M66" i="11"/>
  <c r="G67" i="11"/>
  <c r="L66" i="11"/>
  <c r="M64" i="11"/>
  <c r="G65" i="11"/>
  <c r="L64" i="11"/>
  <c r="M62" i="11"/>
  <c r="G63" i="11"/>
  <c r="L62" i="11"/>
  <c r="F55" i="11"/>
  <c r="F51" i="11"/>
  <c r="F33" i="11"/>
  <c r="F13" i="11"/>
  <c r="K29" i="10"/>
  <c r="H29" i="10"/>
  <c r="J3" i="5"/>
  <c r="J12" i="5"/>
  <c r="C3" i="5"/>
  <c r="Q3" i="4"/>
  <c r="A3" i="4"/>
  <c r="B3" i="4"/>
  <c r="R3" i="4"/>
  <c r="J9" i="5"/>
  <c r="J10" i="5"/>
  <c r="J11" i="5"/>
  <c r="M3" i="4"/>
  <c r="I27" i="10"/>
  <c r="I3" i="4"/>
  <c r="I19" i="10"/>
  <c r="L84" i="11"/>
  <c r="F23" i="10"/>
  <c r="H3" i="4"/>
  <c r="I17" i="10"/>
  <c r="L68" i="11"/>
  <c r="F21" i="10"/>
  <c r="L3" i="4"/>
  <c r="I25" i="10"/>
  <c r="I15" i="10"/>
  <c r="E3" i="4"/>
  <c r="F31" i="10"/>
  <c r="O3" i="4"/>
  <c r="J4" i="5"/>
  <c r="J8" i="5"/>
  <c r="J5" i="5"/>
  <c r="P89" i="11"/>
  <c r="J6" i="5"/>
  <c r="J7" i="5"/>
  <c r="P60" i="11"/>
  <c r="J13" i="5"/>
  <c r="I23" i="10"/>
  <c r="K3" i="4"/>
  <c r="I21" i="10"/>
  <c r="J3" i="4"/>
  <c r="I13" i="10" l="1"/>
  <c r="F29" i="10" s="1"/>
  <c r="D3" i="4"/>
  <c r="N3" i="4" l="1"/>
  <c r="F33" i="10"/>
  <c r="P3" i="4" s="1"/>
</calcChain>
</file>

<file path=xl/sharedStrings.xml><?xml version="1.0" encoding="utf-8"?>
<sst xmlns="http://schemas.openxmlformats.org/spreadsheetml/2006/main" count="649" uniqueCount="447">
  <si>
    <t>委託業務名</t>
    <phoneticPr fontId="3"/>
  </si>
  <si>
    <t>出張所</t>
    <phoneticPr fontId="3"/>
  </si>
  <si>
    <t>総合評定点</t>
    <phoneticPr fontId="3"/>
  </si>
  <si>
    <t>合計評定点</t>
    <phoneticPr fontId="3"/>
  </si>
  <si>
    <t>成果品の品質</t>
    <phoneticPr fontId="3"/>
  </si>
  <si>
    <t>責任感、積極性、倫理観</t>
    <phoneticPr fontId="3"/>
  </si>
  <si>
    <t>説明力、プレゼンテーション力、協調性</t>
    <phoneticPr fontId="3"/>
  </si>
  <si>
    <t>迅速性、弾力性、調整能力</t>
    <phoneticPr fontId="3"/>
  </si>
  <si>
    <t>品質管理能力</t>
    <phoneticPr fontId="3"/>
  </si>
  <si>
    <t>工程管理能力</t>
    <phoneticPr fontId="3"/>
  </si>
  <si>
    <t>業務執行技術力</t>
    <phoneticPr fontId="3"/>
  </si>
  <si>
    <t>提案力、改善力</t>
    <phoneticPr fontId="3"/>
  </si>
  <si>
    <t>業務委託番号</t>
    <phoneticPr fontId="3"/>
  </si>
  <si>
    <t>機関名</t>
    <phoneticPr fontId="3"/>
  </si>
  <si>
    <t>受託者自己評価</t>
    <phoneticPr fontId="3"/>
  </si>
  <si>
    <t>管理技術者名を入力する</t>
    <rPh sb="0" eb="2">
      <t>カンリ</t>
    </rPh>
    <rPh sb="2" eb="5">
      <t>ギジュツシャ</t>
    </rPh>
    <rPh sb="5" eb="6">
      <t>メイ</t>
    </rPh>
    <rPh sb="7" eb="9">
      <t>ニュウリョク</t>
    </rPh>
    <phoneticPr fontId="3"/>
  </si>
  <si>
    <t>管理技術者　氏名</t>
    <phoneticPr fontId="3"/>
  </si>
  <si>
    <t>受託者名</t>
    <phoneticPr fontId="3"/>
  </si>
  <si>
    <t>半角数字入力</t>
    <rPh sb="0" eb="2">
      <t>ハンカク</t>
    </rPh>
    <rPh sb="2" eb="4">
      <t>スウジ</t>
    </rPh>
    <rPh sb="4" eb="6">
      <t>ニュウリョク</t>
    </rPh>
    <phoneticPr fontId="3"/>
  </si>
  <si>
    <t>業務番号</t>
    <phoneticPr fontId="3"/>
  </si>
  <si>
    <t>出張所等を選択する</t>
    <rPh sb="0" eb="2">
      <t>シュッチョウ</t>
    </rPh>
    <rPh sb="2" eb="3">
      <t>ジョ</t>
    </rPh>
    <rPh sb="3" eb="4">
      <t>トウ</t>
    </rPh>
    <rPh sb="5" eb="7">
      <t>センタク</t>
    </rPh>
    <phoneticPr fontId="3"/>
  </si>
  <si>
    <t>出張所名</t>
    <rPh sb="0" eb="2">
      <t>シュッチョウ</t>
    </rPh>
    <rPh sb="2" eb="3">
      <t>ジョ</t>
    </rPh>
    <phoneticPr fontId="3"/>
  </si>
  <si>
    <t>建設管理部を選択する</t>
    <rPh sb="0" eb="2">
      <t>ケンセツ</t>
    </rPh>
    <rPh sb="2" eb="4">
      <t>カンリ</t>
    </rPh>
    <rPh sb="4" eb="5">
      <t>ブ</t>
    </rPh>
    <rPh sb="6" eb="8">
      <t>センタク</t>
    </rPh>
    <phoneticPr fontId="3"/>
  </si>
  <si>
    <t>支出負担行為担当者</t>
    <phoneticPr fontId="3"/>
  </si>
  <si>
    <t>（自己評価）</t>
    <rPh sb="1" eb="3">
      <t>ジコ</t>
    </rPh>
    <rPh sb="3" eb="5">
      <t>ヒョウカ</t>
    </rPh>
    <phoneticPr fontId="3"/>
  </si>
  <si>
    <t>委託業務施行成績入力表</t>
    <phoneticPr fontId="3"/>
  </si>
  <si>
    <t>※　各項目ごとの評定点は、評価項目別運用表により評定点を記入すること。　</t>
    <phoneticPr fontId="3"/>
  </si>
  <si>
    <t>業務執行に係る過失に伴う減点</t>
    <phoneticPr fontId="3"/>
  </si>
  <si>
    <t>/</t>
    <phoneticPr fontId="3"/>
  </si>
  <si>
    <t>Σ</t>
    <phoneticPr fontId="3"/>
  </si>
  <si>
    <t>総合評定点の算定</t>
    <phoneticPr fontId="3"/>
  </si>
  <si>
    <t>取組姿勢</t>
    <phoneticPr fontId="3"/>
  </si>
  <si>
    <t>説明力、ﾌﾟﾚｾﾞﾝﾃｰｼｮﾝ力、協調性</t>
    <phoneticPr fontId="3"/>
  </si>
  <si>
    <t>ｺﾐｭﾆｹｰｼｮﾝ力</t>
    <phoneticPr fontId="3"/>
  </si>
  <si>
    <t>管理技術力</t>
    <phoneticPr fontId="3"/>
  </si>
  <si>
    <t>提案力・改善力</t>
    <phoneticPr fontId="3"/>
  </si>
  <si>
    <t>専門技術力</t>
    <phoneticPr fontId="3"/>
  </si>
  <si>
    <t>満点</t>
    <phoneticPr fontId="3"/>
  </si>
  <si>
    <t>評定点×重み</t>
    <rPh sb="0" eb="2">
      <t>ヒョウテイ</t>
    </rPh>
    <rPh sb="2" eb="3">
      <t>テン</t>
    </rPh>
    <rPh sb="4" eb="5">
      <t>オモ</t>
    </rPh>
    <phoneticPr fontId="3"/>
  </si>
  <si>
    <t>重み</t>
    <phoneticPr fontId="3"/>
  </si>
  <si>
    <t>加重平均点の算出</t>
    <phoneticPr fontId="3"/>
  </si>
  <si>
    <t>評定点</t>
    <phoneticPr fontId="3"/>
  </si>
  <si>
    <t>業 務 評 定</t>
    <phoneticPr fontId="3"/>
  </si>
  <si>
    <t>評 価 項 目</t>
    <phoneticPr fontId="3"/>
  </si>
  <si>
    <t>管理技術者</t>
    <rPh sb="0" eb="2">
      <t>カンリ</t>
    </rPh>
    <rPh sb="2" eb="4">
      <t>ギジュツ</t>
    </rPh>
    <rPh sb="4" eb="5">
      <t>シャ</t>
    </rPh>
    <phoneticPr fontId="3"/>
  </si>
  <si>
    <t>業務内容</t>
    <phoneticPr fontId="3"/>
  </si>
  <si>
    <t>受 託 者</t>
    <phoneticPr fontId="3"/>
  </si>
  <si>
    <t>業 務 名</t>
    <phoneticPr fontId="3"/>
  </si>
  <si>
    <t>〔業務番号〕</t>
    <phoneticPr fontId="3"/>
  </si>
  <si>
    <t>（別紙　２）</t>
    <phoneticPr fontId="3"/>
  </si>
  <si>
    <t>得　点　率</t>
    <phoneticPr fontId="3"/>
  </si>
  <si>
    <t>管理技術者</t>
    <rPh sb="0" eb="2">
      <t>カンリ</t>
    </rPh>
    <rPh sb="2" eb="5">
      <t>ギジュツシャ</t>
    </rPh>
    <phoneticPr fontId="3"/>
  </si>
  <si>
    <t>評価細目</t>
    <phoneticPr fontId="3"/>
  </si>
  <si>
    <t>優</t>
    <phoneticPr fontId="3"/>
  </si>
  <si>
    <t>⇔</t>
    <phoneticPr fontId="3"/>
  </si>
  <si>
    <t>標準</t>
    <phoneticPr fontId="3"/>
  </si>
  <si>
    <t>劣</t>
    <phoneticPr fontId="3"/>
  </si>
  <si>
    <t>評価項目</t>
    <phoneticPr fontId="3"/>
  </si>
  <si>
    <t>・打ち合わせ簿が、打合せ後速やかに提出された。</t>
    <rPh sb="9" eb="10">
      <t>ウ</t>
    </rPh>
    <rPh sb="10" eb="11">
      <t>ア</t>
    </rPh>
    <phoneticPr fontId="3"/>
  </si>
  <si>
    <t>・打ち合わせ簿の記載内容が打合せ結果を適切に反映し、打合せ後の進め方や懸案事項等が的確に整理されていた。</t>
    <rPh sb="1" eb="2">
      <t>ウ</t>
    </rPh>
    <rPh sb="3" eb="4">
      <t>ア</t>
    </rPh>
    <phoneticPr fontId="3"/>
  </si>
  <si>
    <t>内部関係者への情報伝達</t>
    <rPh sb="0" eb="2">
      <t>ナイブ</t>
    </rPh>
    <rPh sb="2" eb="5">
      <t>カンケイシャ</t>
    </rPh>
    <rPh sb="7" eb="9">
      <t>ジョウホウ</t>
    </rPh>
    <rPh sb="9" eb="11">
      <t>デンタツ</t>
    </rPh>
    <phoneticPr fontId="3"/>
  </si>
  <si>
    <t>・受託者内で意志疎通がなされ、指示や打合せ事項が、その後の資料等に適切に反映されていた。</t>
    <rPh sb="1" eb="4">
      <t>ジュタクシャ</t>
    </rPh>
    <rPh sb="4" eb="5">
      <t>ナイ</t>
    </rPh>
    <phoneticPr fontId="3"/>
  </si>
  <si>
    <t>・打合せ時に生じた不明点等の協議・確認が適切になされ、打合せ内容が理解された（打合せ後に不明点等に対する問い合わせ等を発注者に行うことはなかった）</t>
    <rPh sb="1" eb="2">
      <t>ウ</t>
    </rPh>
    <rPh sb="2" eb="3">
      <t>ア</t>
    </rPh>
    <phoneticPr fontId="3"/>
  </si>
  <si>
    <t>業務執行上の過失</t>
  </si>
  <si>
    <t>制御情報</t>
    <rPh sb="0" eb="2">
      <t>セイギョ</t>
    </rPh>
    <rPh sb="2" eb="4">
      <t>ジョウホウ</t>
    </rPh>
    <phoneticPr fontId="3"/>
  </si>
  <si>
    <t>№</t>
    <phoneticPr fontId="3"/>
  </si>
  <si>
    <t>項目名</t>
    <rPh sb="0" eb="2">
      <t>コウモク</t>
    </rPh>
    <rPh sb="2" eb="3">
      <t>メイ</t>
    </rPh>
    <phoneticPr fontId="3"/>
  </si>
  <si>
    <t>値</t>
    <rPh sb="0" eb="1">
      <t>アタイ</t>
    </rPh>
    <phoneticPr fontId="3"/>
  </si>
  <si>
    <t>Excelバージョン情報</t>
    <rPh sb="10" eb="12">
      <t>ジョウホウ</t>
    </rPh>
    <phoneticPr fontId="3"/>
  </si>
  <si>
    <t>1</t>
    <phoneticPr fontId="3"/>
  </si>
  <si>
    <t>評定種類コード</t>
    <rPh sb="0" eb="2">
      <t>ヒョウテイ</t>
    </rPh>
    <rPh sb="2" eb="4">
      <t>シュルイ</t>
    </rPh>
    <phoneticPr fontId="3"/>
  </si>
  <si>
    <r>
      <t>0</t>
    </r>
    <r>
      <rPr>
        <sz val="12"/>
        <color theme="1"/>
        <rFont val="ＭＳ 明朝"/>
        <family val="1"/>
        <charset val="128"/>
      </rPr>
      <t>030</t>
    </r>
    <phoneticPr fontId="3"/>
  </si>
  <si>
    <t>CSVファイル名</t>
    <rPh sb="7" eb="8">
      <t>メイ</t>
    </rPh>
    <phoneticPr fontId="3"/>
  </si>
  <si>
    <t/>
  </si>
  <si>
    <t>ヘッダレコード列数</t>
    <rPh sb="0" eb="9">
      <t>スウ</t>
    </rPh>
    <phoneticPr fontId="3"/>
  </si>
  <si>
    <t>シートレコード列数</t>
    <rPh sb="7" eb="8">
      <t>レツ</t>
    </rPh>
    <rPh sb="8" eb="9">
      <t>スウ</t>
    </rPh>
    <phoneticPr fontId="3"/>
  </si>
  <si>
    <t>工事情報</t>
    <rPh sb="0" eb="2">
      <t>コウジ</t>
    </rPh>
    <rPh sb="2" eb="4">
      <t>ジョウホウ</t>
    </rPh>
    <phoneticPr fontId="3"/>
  </si>
  <si>
    <t>設定シート</t>
    <rPh sb="0" eb="2">
      <t>セッテイ</t>
    </rPh>
    <phoneticPr fontId="3"/>
  </si>
  <si>
    <t>シート名</t>
    <rPh sb="3" eb="4">
      <t>メイ</t>
    </rPh>
    <phoneticPr fontId="3"/>
  </si>
  <si>
    <t>行</t>
    <rPh sb="0" eb="1">
      <t>ギョウ</t>
    </rPh>
    <phoneticPr fontId="3"/>
  </si>
  <si>
    <t>列</t>
    <rPh sb="0" eb="1">
      <t>レツ</t>
    </rPh>
    <phoneticPr fontId="3"/>
  </si>
  <si>
    <t>年度</t>
    <rPh sb="0" eb="2">
      <t>ネンド</t>
    </rPh>
    <phoneticPr fontId="3"/>
  </si>
  <si>
    <t>土現コード</t>
    <rPh sb="0" eb="1">
      <t>ド</t>
    </rPh>
    <rPh sb="1" eb="2">
      <t>ゲン</t>
    </rPh>
    <phoneticPr fontId="3"/>
  </si>
  <si>
    <t>入札年月日</t>
    <rPh sb="0" eb="2">
      <t>ニュウサツ</t>
    </rPh>
    <rPh sb="2" eb="5">
      <t>ネンガッピ</t>
    </rPh>
    <phoneticPr fontId="3"/>
  </si>
  <si>
    <t>整理番号</t>
    <rPh sb="0" eb="2">
      <t>セイリ</t>
    </rPh>
    <rPh sb="2" eb="4">
      <t>バンゴウ</t>
    </rPh>
    <phoneticPr fontId="3"/>
  </si>
  <si>
    <t>評定者コード</t>
    <rPh sb="0" eb="2">
      <t>ヒョウテイ</t>
    </rPh>
    <rPh sb="2" eb="3">
      <t>シャ</t>
    </rPh>
    <phoneticPr fontId="3"/>
  </si>
  <si>
    <t>検査種別コード</t>
    <rPh sb="0" eb="2">
      <t>ケンサ</t>
    </rPh>
    <rPh sb="2" eb="4">
      <t>シュベツ</t>
    </rPh>
    <phoneticPr fontId="3"/>
  </si>
  <si>
    <t>バージョン情報</t>
    <rPh sb="5" eb="7">
      <t>ジョウホウ</t>
    </rPh>
    <phoneticPr fontId="3"/>
  </si>
  <si>
    <t>現在対象検査回数</t>
    <rPh sb="0" eb="2">
      <t>ゲンザイ</t>
    </rPh>
    <rPh sb="2" eb="4">
      <t>タイショウ</t>
    </rPh>
    <rPh sb="4" eb="6">
      <t>ケンサ</t>
    </rPh>
    <rPh sb="6" eb="8">
      <t>カイスウ</t>
    </rPh>
    <phoneticPr fontId="3"/>
  </si>
  <si>
    <t>機関名</t>
    <rPh sb="0" eb="2">
      <t>キカン</t>
    </rPh>
    <rPh sb="2" eb="3">
      <t>メイ</t>
    </rPh>
    <phoneticPr fontId="3"/>
  </si>
  <si>
    <t>委託業務施行成績入力表</t>
    <phoneticPr fontId="3"/>
  </si>
  <si>
    <t>所属名</t>
    <rPh sb="0" eb="2">
      <t>ショゾク</t>
    </rPh>
    <rPh sb="2" eb="3">
      <t>メイ</t>
    </rPh>
    <phoneticPr fontId="3"/>
  </si>
  <si>
    <t>工事内容（工種コード１）</t>
    <rPh sb="0" eb="2">
      <t>コウジ</t>
    </rPh>
    <rPh sb="2" eb="4">
      <t>ナイヨウ</t>
    </rPh>
    <rPh sb="5" eb="6">
      <t>コウ</t>
    </rPh>
    <rPh sb="6" eb="7">
      <t>タネ</t>
    </rPh>
    <phoneticPr fontId="3"/>
  </si>
  <si>
    <t>工事内容（工法コード１）</t>
    <rPh sb="0" eb="2">
      <t>コウジ</t>
    </rPh>
    <rPh sb="2" eb="4">
      <t>ナイヨウ</t>
    </rPh>
    <rPh sb="5" eb="7">
      <t>コウホウ</t>
    </rPh>
    <phoneticPr fontId="3"/>
  </si>
  <si>
    <t>工事内容（工種コード２）</t>
    <rPh sb="0" eb="2">
      <t>コウジ</t>
    </rPh>
    <rPh sb="2" eb="4">
      <t>ナイヨウ</t>
    </rPh>
    <rPh sb="5" eb="6">
      <t>コウ</t>
    </rPh>
    <rPh sb="6" eb="7">
      <t>タネ</t>
    </rPh>
    <phoneticPr fontId="3"/>
  </si>
  <si>
    <t>工事内容（工法コード２）</t>
    <rPh sb="0" eb="2">
      <t>コウジ</t>
    </rPh>
    <rPh sb="2" eb="4">
      <t>ナイヨウ</t>
    </rPh>
    <rPh sb="5" eb="7">
      <t>コウホウ</t>
    </rPh>
    <phoneticPr fontId="3"/>
  </si>
  <si>
    <t>工事内容（工種コード３）</t>
    <rPh sb="0" eb="2">
      <t>コウジ</t>
    </rPh>
    <rPh sb="2" eb="4">
      <t>ナイヨウ</t>
    </rPh>
    <rPh sb="5" eb="6">
      <t>コウ</t>
    </rPh>
    <rPh sb="6" eb="7">
      <t>タネ</t>
    </rPh>
    <phoneticPr fontId="3"/>
  </si>
  <si>
    <t>工事内容（工法コード３）</t>
    <rPh sb="0" eb="2">
      <t>コウジ</t>
    </rPh>
    <rPh sb="2" eb="4">
      <t>ナイヨウ</t>
    </rPh>
    <rPh sb="5" eb="7">
      <t>コウホウ</t>
    </rPh>
    <phoneticPr fontId="3"/>
  </si>
  <si>
    <t>業務番号</t>
    <rPh sb="0" eb="2">
      <t>ギョウム</t>
    </rPh>
    <rPh sb="2" eb="4">
      <t>バンゴウ</t>
    </rPh>
    <phoneticPr fontId="3"/>
  </si>
  <si>
    <t>TECRIS番号</t>
    <rPh sb="6" eb="8">
      <t>バンゴウ</t>
    </rPh>
    <phoneticPr fontId="3"/>
  </si>
  <si>
    <t>委託業務名</t>
    <rPh sb="0" eb="2">
      <t>イタク</t>
    </rPh>
    <rPh sb="2" eb="4">
      <t>ギョウム</t>
    </rPh>
    <rPh sb="4" eb="5">
      <t>メイ</t>
    </rPh>
    <phoneticPr fontId="3"/>
  </si>
  <si>
    <t>契約金額（当初）</t>
    <rPh sb="0" eb="2">
      <t>ケイヤク</t>
    </rPh>
    <rPh sb="2" eb="4">
      <t>キンガク</t>
    </rPh>
    <rPh sb="5" eb="7">
      <t>トウショ</t>
    </rPh>
    <phoneticPr fontId="3"/>
  </si>
  <si>
    <t>契約金額（最終）</t>
    <rPh sb="0" eb="2">
      <t>ケイヤク</t>
    </rPh>
    <rPh sb="2" eb="4">
      <t>キンガク</t>
    </rPh>
    <rPh sb="5" eb="7">
      <t>サイシュウ</t>
    </rPh>
    <phoneticPr fontId="3"/>
  </si>
  <si>
    <t>委託期間当初（始め）</t>
    <rPh sb="0" eb="2">
      <t>イタク</t>
    </rPh>
    <rPh sb="2" eb="4">
      <t>キカン</t>
    </rPh>
    <rPh sb="4" eb="6">
      <t>トウショ</t>
    </rPh>
    <rPh sb="7" eb="8">
      <t>ハジ</t>
    </rPh>
    <phoneticPr fontId="3"/>
  </si>
  <si>
    <t>委託期間当初（終わり）</t>
    <rPh sb="0" eb="2">
      <t>イタク</t>
    </rPh>
    <rPh sb="2" eb="4">
      <t>キカン</t>
    </rPh>
    <rPh sb="4" eb="6">
      <t>トウショ</t>
    </rPh>
    <rPh sb="7" eb="8">
      <t>オ</t>
    </rPh>
    <phoneticPr fontId="3"/>
  </si>
  <si>
    <t>委託期間最終（終わり）</t>
    <rPh sb="0" eb="2">
      <t>イタク</t>
    </rPh>
    <rPh sb="2" eb="4">
      <t>キカン</t>
    </rPh>
    <rPh sb="4" eb="6">
      <t>サイシュウ</t>
    </rPh>
    <rPh sb="7" eb="8">
      <t>オ</t>
    </rPh>
    <phoneticPr fontId="3"/>
  </si>
  <si>
    <t>完了年月日</t>
    <rPh sb="0" eb="2">
      <t>カンリョウ</t>
    </rPh>
    <rPh sb="2" eb="5">
      <t>ネンガッピ</t>
    </rPh>
    <phoneticPr fontId="3"/>
  </si>
  <si>
    <t>完了検査年月日</t>
    <rPh sb="0" eb="2">
      <t>カンリョウ</t>
    </rPh>
    <rPh sb="2" eb="4">
      <t>ケンサ</t>
    </rPh>
    <rPh sb="4" eb="7">
      <t>ネンガッピ</t>
    </rPh>
    <phoneticPr fontId="3"/>
  </si>
  <si>
    <t>受託者名</t>
    <rPh sb="0" eb="2">
      <t>ジュタク</t>
    </rPh>
    <rPh sb="2" eb="3">
      <t>シャ</t>
    </rPh>
    <rPh sb="3" eb="4">
      <t>メイ</t>
    </rPh>
    <phoneticPr fontId="3"/>
  </si>
  <si>
    <t>管理技術者　氏名</t>
    <rPh sb="0" eb="2">
      <t>カンリ</t>
    </rPh>
    <rPh sb="2" eb="4">
      <t>ギジュツ</t>
    </rPh>
    <rPh sb="4" eb="5">
      <t>シャ</t>
    </rPh>
    <rPh sb="6" eb="8">
      <t>シメイ</t>
    </rPh>
    <phoneticPr fontId="3"/>
  </si>
  <si>
    <t>照査技術者　氏名</t>
    <rPh sb="0" eb="2">
      <t>ショウサ</t>
    </rPh>
    <rPh sb="2" eb="5">
      <t>ギジュツシャ</t>
    </rPh>
    <rPh sb="6" eb="8">
      <t>シメイ</t>
    </rPh>
    <phoneticPr fontId="3"/>
  </si>
  <si>
    <t>業務担当員　主任　職・氏名</t>
    <rPh sb="0" eb="2">
      <t>ギョウム</t>
    </rPh>
    <rPh sb="2" eb="5">
      <t>タントウイン</t>
    </rPh>
    <rPh sb="6" eb="8">
      <t>シュニン</t>
    </rPh>
    <rPh sb="9" eb="10">
      <t>ショク</t>
    </rPh>
    <rPh sb="11" eb="13">
      <t>シメイ</t>
    </rPh>
    <phoneticPr fontId="3"/>
  </si>
  <si>
    <t>業務担当員　担当　職・氏名</t>
    <rPh sb="0" eb="2">
      <t>ギョウム</t>
    </rPh>
    <rPh sb="2" eb="5">
      <t>タントウイン</t>
    </rPh>
    <rPh sb="6" eb="8">
      <t>タントウ</t>
    </rPh>
    <rPh sb="9" eb="10">
      <t>ショク</t>
    </rPh>
    <rPh sb="11" eb="13">
      <t>シメイ</t>
    </rPh>
    <phoneticPr fontId="3"/>
  </si>
  <si>
    <t>検査員（完成検査）　所属・職・氏名</t>
    <rPh sb="0" eb="3">
      <t>ケンサイン</t>
    </rPh>
    <rPh sb="4" eb="6">
      <t>カンセイ</t>
    </rPh>
    <rPh sb="6" eb="8">
      <t>ケンサ</t>
    </rPh>
    <rPh sb="10" eb="12">
      <t>ショゾク</t>
    </rPh>
    <rPh sb="13" eb="14">
      <t>ショク</t>
    </rPh>
    <rPh sb="15" eb="17">
      <t>シメイ</t>
    </rPh>
    <phoneticPr fontId="3"/>
  </si>
  <si>
    <t>部分検査員　所属・職・氏名</t>
    <rPh sb="0" eb="2">
      <t>ブブン</t>
    </rPh>
    <rPh sb="2" eb="5">
      <t>ケンサイン</t>
    </rPh>
    <rPh sb="6" eb="8">
      <t>ショゾク</t>
    </rPh>
    <rPh sb="9" eb="10">
      <t>ショク</t>
    </rPh>
    <rPh sb="11" eb="13">
      <t>シメイ</t>
    </rPh>
    <phoneticPr fontId="3"/>
  </si>
  <si>
    <t>中間検査員　所属・職･氏名</t>
    <rPh sb="0" eb="2">
      <t>チュウカン</t>
    </rPh>
    <rPh sb="2" eb="5">
      <t>ケンサイン</t>
    </rPh>
    <rPh sb="6" eb="8">
      <t>ショゾク</t>
    </rPh>
    <rPh sb="9" eb="10">
      <t>ショク</t>
    </rPh>
    <rPh sb="11" eb="13">
      <t>シメイ</t>
    </rPh>
    <phoneticPr fontId="3"/>
  </si>
  <si>
    <t>部分検査年月日</t>
    <rPh sb="0" eb="2">
      <t>ブブン</t>
    </rPh>
    <rPh sb="2" eb="4">
      <t>ケンサ</t>
    </rPh>
    <rPh sb="4" eb="7">
      <t>ネンガッピ</t>
    </rPh>
    <phoneticPr fontId="3"/>
  </si>
  <si>
    <t>中間検査年月日</t>
    <rPh sb="0" eb="2">
      <t>チュウカン</t>
    </rPh>
    <rPh sb="2" eb="4">
      <t>ケンサ</t>
    </rPh>
    <rPh sb="4" eb="7">
      <t>ネンガッピ</t>
    </rPh>
    <phoneticPr fontId="3"/>
  </si>
  <si>
    <t>現在評定者職員番号</t>
    <rPh sb="0" eb="2">
      <t>ゲンザイ</t>
    </rPh>
    <rPh sb="2" eb="4">
      <t>ヒョウテイ</t>
    </rPh>
    <rPh sb="4" eb="5">
      <t>シャ</t>
    </rPh>
    <rPh sb="5" eb="7">
      <t>ショクイン</t>
    </rPh>
    <rPh sb="7" eb="9">
      <t>バンゴウ</t>
    </rPh>
    <phoneticPr fontId="3"/>
  </si>
  <si>
    <t>現在評定者役職名</t>
    <rPh sb="0" eb="2">
      <t>ゲンザイ</t>
    </rPh>
    <rPh sb="2" eb="4">
      <t>ヒョウテイ</t>
    </rPh>
    <rPh sb="4" eb="5">
      <t>シャ</t>
    </rPh>
    <rPh sb="5" eb="8">
      <t>ヤクショクメイ</t>
    </rPh>
    <phoneticPr fontId="3"/>
  </si>
  <si>
    <t>現在評定者氏名</t>
    <rPh sb="0" eb="2">
      <t>ゲンザイ</t>
    </rPh>
    <rPh sb="2" eb="4">
      <t>ヒョウテイ</t>
    </rPh>
    <rPh sb="4" eb="5">
      <t>シャ</t>
    </rPh>
    <rPh sb="5" eb="7">
      <t>シメイ</t>
    </rPh>
    <phoneticPr fontId="3"/>
  </si>
  <si>
    <t>閲覧サイン</t>
    <rPh sb="0" eb="2">
      <t>エツラン</t>
    </rPh>
    <phoneticPr fontId="3"/>
  </si>
  <si>
    <t>支出負担行為者</t>
    <rPh sb="0" eb="2">
      <t>シシュツ</t>
    </rPh>
    <rPh sb="2" eb="4">
      <t>フタン</t>
    </rPh>
    <rPh sb="4" eb="7">
      <t>コウイシャ</t>
    </rPh>
    <phoneticPr fontId="3"/>
  </si>
  <si>
    <t>公・単区分</t>
    <rPh sb="0" eb="1">
      <t>コウ</t>
    </rPh>
    <rPh sb="2" eb="3">
      <t>タン</t>
    </rPh>
    <rPh sb="3" eb="5">
      <t>クブン</t>
    </rPh>
    <phoneticPr fontId="3"/>
  </si>
  <si>
    <t>課</t>
    <rPh sb="0" eb="1">
      <t>カ</t>
    </rPh>
    <phoneticPr fontId="3"/>
  </si>
  <si>
    <t>委託業務施行成績入力表</t>
    <phoneticPr fontId="3"/>
  </si>
  <si>
    <t>事業種別</t>
    <rPh sb="0" eb="2">
      <t>ジギョウ</t>
    </rPh>
    <rPh sb="2" eb="4">
      <t>シュベツ</t>
    </rPh>
    <phoneticPr fontId="3"/>
  </si>
  <si>
    <t>工法・工種１名称</t>
    <rPh sb="0" eb="2">
      <t>コウホウ</t>
    </rPh>
    <rPh sb="3" eb="5">
      <t>コウシュ</t>
    </rPh>
    <rPh sb="6" eb="8">
      <t>メイショウ</t>
    </rPh>
    <phoneticPr fontId="3"/>
  </si>
  <si>
    <t>工法・工種２名称</t>
    <rPh sb="0" eb="2">
      <t>コウホウ</t>
    </rPh>
    <rPh sb="3" eb="5">
      <t>コウシュ</t>
    </rPh>
    <rPh sb="6" eb="8">
      <t>メイショウ</t>
    </rPh>
    <phoneticPr fontId="3"/>
  </si>
  <si>
    <t>工法・工種３名称</t>
    <rPh sb="0" eb="2">
      <t>コウホウ</t>
    </rPh>
    <rPh sb="3" eb="5">
      <t>コウシュ</t>
    </rPh>
    <rPh sb="6" eb="8">
      <t>メイショウ</t>
    </rPh>
    <phoneticPr fontId="3"/>
  </si>
  <si>
    <t>ダウンロード日付</t>
    <rPh sb="6" eb="8">
      <t>ヒヅケ</t>
    </rPh>
    <phoneticPr fontId="3"/>
  </si>
  <si>
    <t>建設管理部リスト</t>
    <rPh sb="0" eb="2">
      <t>ケンセツ</t>
    </rPh>
    <rPh sb="2" eb="5">
      <t>カンリブ</t>
    </rPh>
    <phoneticPr fontId="3"/>
  </si>
  <si>
    <t>総合振興局等リスト</t>
    <rPh sb="0" eb="2">
      <t>ソウゴウ</t>
    </rPh>
    <rPh sb="2" eb="5">
      <t>シンコウキョク</t>
    </rPh>
    <rPh sb="5" eb="6">
      <t>トウ</t>
    </rPh>
    <phoneticPr fontId="3"/>
  </si>
  <si>
    <t>出張所リスト</t>
    <rPh sb="0" eb="3">
      <t>シュッチョウショ</t>
    </rPh>
    <phoneticPr fontId="3"/>
  </si>
  <si>
    <t>建設管理部CD</t>
    <rPh sb="0" eb="2">
      <t>ケンセツ</t>
    </rPh>
    <rPh sb="2" eb="5">
      <t>カンリブ</t>
    </rPh>
    <phoneticPr fontId="3"/>
  </si>
  <si>
    <t>建設管理部名</t>
    <rPh sb="0" eb="2">
      <t>ケンセツ</t>
    </rPh>
    <rPh sb="2" eb="5">
      <t>カンリブ</t>
    </rPh>
    <rPh sb="5" eb="6">
      <t>メイ</t>
    </rPh>
    <phoneticPr fontId="3"/>
  </si>
  <si>
    <t>総合振興局等CD</t>
    <rPh sb="0" eb="2">
      <t>ソウゴウ</t>
    </rPh>
    <rPh sb="2" eb="5">
      <t>シンコウキョク</t>
    </rPh>
    <rPh sb="5" eb="6">
      <t>トウ</t>
    </rPh>
    <phoneticPr fontId="3"/>
  </si>
  <si>
    <t>総合振興局長
振興局長</t>
    <rPh sb="0" eb="2">
      <t>ソウゴウ</t>
    </rPh>
    <rPh sb="2" eb="5">
      <t>シンコウキョク</t>
    </rPh>
    <rPh sb="5" eb="6">
      <t>チョウ</t>
    </rPh>
    <rPh sb="7" eb="10">
      <t>シンコウキョク</t>
    </rPh>
    <rPh sb="10" eb="11">
      <t>チョウ</t>
    </rPh>
    <phoneticPr fontId="3"/>
  </si>
  <si>
    <t>出張所CD</t>
    <rPh sb="0" eb="3">
      <t>シュッチョウショ</t>
    </rPh>
    <phoneticPr fontId="3"/>
  </si>
  <si>
    <t>札幌建設管理部</t>
    <rPh sb="0" eb="2">
      <t>サッポロ</t>
    </rPh>
    <rPh sb="2" eb="4">
      <t>ケンセツ</t>
    </rPh>
    <rPh sb="4" eb="7">
      <t>カンリブ</t>
    </rPh>
    <phoneticPr fontId="3"/>
  </si>
  <si>
    <t>小樽建設管理部</t>
    <rPh sb="0" eb="2">
      <t>オタル</t>
    </rPh>
    <rPh sb="2" eb="4">
      <t>ケンセツ</t>
    </rPh>
    <rPh sb="4" eb="7">
      <t>カンリブ</t>
    </rPh>
    <phoneticPr fontId="3"/>
  </si>
  <si>
    <t>函館建設管理部</t>
    <rPh sb="0" eb="2">
      <t>ハコダテ</t>
    </rPh>
    <rPh sb="2" eb="4">
      <t>ケンセツ</t>
    </rPh>
    <rPh sb="4" eb="7">
      <t>カンリブ</t>
    </rPh>
    <phoneticPr fontId="3"/>
  </si>
  <si>
    <t>室蘭建設管理部</t>
    <rPh sb="0" eb="2">
      <t>ムロラン</t>
    </rPh>
    <rPh sb="2" eb="4">
      <t>ケンセツ</t>
    </rPh>
    <rPh sb="4" eb="7">
      <t>カンリブ</t>
    </rPh>
    <phoneticPr fontId="3"/>
  </si>
  <si>
    <t>旭川建設管理部</t>
    <rPh sb="0" eb="2">
      <t>アサヒガワ</t>
    </rPh>
    <rPh sb="2" eb="4">
      <t>ケンセツ</t>
    </rPh>
    <rPh sb="4" eb="7">
      <t>カンリブ</t>
    </rPh>
    <phoneticPr fontId="3"/>
  </si>
  <si>
    <t>留萌建設管理部</t>
    <rPh sb="0" eb="2">
      <t>ルモイ</t>
    </rPh>
    <rPh sb="2" eb="4">
      <t>ケンセツ</t>
    </rPh>
    <rPh sb="4" eb="7">
      <t>カンリブ</t>
    </rPh>
    <phoneticPr fontId="3"/>
  </si>
  <si>
    <t>稚内建設管理部</t>
    <rPh sb="0" eb="2">
      <t>ワッカナイ</t>
    </rPh>
    <rPh sb="2" eb="4">
      <t>ケンセツ</t>
    </rPh>
    <rPh sb="4" eb="7">
      <t>カンリブ</t>
    </rPh>
    <phoneticPr fontId="3"/>
  </si>
  <si>
    <t>網走建設管理部</t>
    <rPh sb="0" eb="2">
      <t>アバシリ</t>
    </rPh>
    <rPh sb="2" eb="4">
      <t>ケンセツ</t>
    </rPh>
    <rPh sb="4" eb="7">
      <t>カンリブ</t>
    </rPh>
    <phoneticPr fontId="3"/>
  </si>
  <si>
    <t>帯広建設管理部</t>
    <rPh sb="0" eb="2">
      <t>オビヒロ</t>
    </rPh>
    <rPh sb="2" eb="4">
      <t>ケンセツ</t>
    </rPh>
    <rPh sb="4" eb="7">
      <t>カンリブ</t>
    </rPh>
    <phoneticPr fontId="3"/>
  </si>
  <si>
    <t>釧路建設管理部</t>
    <rPh sb="0" eb="2">
      <t>クシロ</t>
    </rPh>
    <rPh sb="2" eb="4">
      <t>ケンセツ</t>
    </rPh>
    <rPh sb="4" eb="7">
      <t>カンリブ</t>
    </rPh>
    <phoneticPr fontId="3"/>
  </si>
  <si>
    <t>01</t>
    <phoneticPr fontId="3"/>
  </si>
  <si>
    <t>空知総合振興局長</t>
    <rPh sb="0" eb="2">
      <t>ソラチ</t>
    </rPh>
    <rPh sb="2" eb="4">
      <t>ソウゴウ</t>
    </rPh>
    <rPh sb="4" eb="7">
      <t>シンコウキョク</t>
    </rPh>
    <rPh sb="7" eb="8">
      <t>チョウ</t>
    </rPh>
    <phoneticPr fontId="3"/>
  </si>
  <si>
    <t>01</t>
  </si>
  <si>
    <t>事業課</t>
    <rPh sb="0" eb="2">
      <t>ジギョウ</t>
    </rPh>
    <rPh sb="2" eb="3">
      <t>カ</t>
    </rPh>
    <phoneticPr fontId="3"/>
  </si>
  <si>
    <t>苫小牧出張所</t>
    <rPh sb="0" eb="3">
      <t>トマコマイ</t>
    </rPh>
    <rPh sb="3" eb="5">
      <t>シュッチョウ</t>
    </rPh>
    <rPh sb="5" eb="6">
      <t>ジョ</t>
    </rPh>
    <phoneticPr fontId="3"/>
  </si>
  <si>
    <t>41</t>
    <phoneticPr fontId="3"/>
  </si>
  <si>
    <t>51</t>
    <phoneticPr fontId="3"/>
  </si>
  <si>
    <t>事業課</t>
    <rPh sb="0" eb="3">
      <t>ジギョウカ</t>
    </rPh>
    <phoneticPr fontId="3"/>
  </si>
  <si>
    <t>61</t>
    <phoneticPr fontId="3"/>
  </si>
  <si>
    <t>71</t>
    <phoneticPr fontId="3"/>
  </si>
  <si>
    <t>81</t>
    <phoneticPr fontId="3"/>
  </si>
  <si>
    <t>91</t>
    <phoneticPr fontId="3"/>
  </si>
  <si>
    <t>02</t>
    <phoneticPr fontId="3"/>
  </si>
  <si>
    <t>後志総合振興局長</t>
    <rPh sb="0" eb="2">
      <t>シリベシ</t>
    </rPh>
    <rPh sb="2" eb="4">
      <t>ソウゴウ</t>
    </rPh>
    <rPh sb="4" eb="7">
      <t>シンコウキョク</t>
    </rPh>
    <rPh sb="7" eb="8">
      <t>チョウ</t>
    </rPh>
    <phoneticPr fontId="3"/>
  </si>
  <si>
    <t>02</t>
  </si>
  <si>
    <t>千歳出張所</t>
    <rPh sb="0" eb="2">
      <t>チトセ</t>
    </rPh>
    <rPh sb="2" eb="5">
      <t>シュッチョウショ</t>
    </rPh>
    <phoneticPr fontId="3"/>
  </si>
  <si>
    <t>蘭越出張所</t>
    <rPh sb="0" eb="2">
      <t>ランコシ</t>
    </rPh>
    <rPh sb="2" eb="5">
      <t>シュッチョウショ</t>
    </rPh>
    <phoneticPr fontId="3"/>
  </si>
  <si>
    <t>22</t>
    <phoneticPr fontId="3"/>
  </si>
  <si>
    <t>松前出張所</t>
    <rPh sb="0" eb="2">
      <t>マツマエ</t>
    </rPh>
    <rPh sb="2" eb="4">
      <t>シュッチョウ</t>
    </rPh>
    <rPh sb="4" eb="5">
      <t>ジョ</t>
    </rPh>
    <phoneticPr fontId="3"/>
  </si>
  <si>
    <t>32</t>
    <phoneticPr fontId="3"/>
  </si>
  <si>
    <t>洞爺出張所</t>
    <rPh sb="0" eb="2">
      <t>トウヤ</t>
    </rPh>
    <rPh sb="2" eb="4">
      <t>シュッチョウ</t>
    </rPh>
    <rPh sb="4" eb="5">
      <t>ジョ</t>
    </rPh>
    <phoneticPr fontId="3"/>
  </si>
  <si>
    <t>42</t>
    <phoneticPr fontId="3"/>
  </si>
  <si>
    <t>士別出張所</t>
    <rPh sb="0" eb="2">
      <t>シベツ</t>
    </rPh>
    <rPh sb="2" eb="5">
      <t>シュッチョウショ</t>
    </rPh>
    <phoneticPr fontId="3"/>
  </si>
  <si>
    <t>52</t>
    <phoneticPr fontId="3"/>
  </si>
  <si>
    <t>羽幌出張所</t>
    <rPh sb="0" eb="2">
      <t>ハボロ</t>
    </rPh>
    <rPh sb="2" eb="5">
      <t>シュッチョウショ</t>
    </rPh>
    <phoneticPr fontId="3"/>
  </si>
  <si>
    <t>62</t>
  </si>
  <si>
    <t>歌登出張所</t>
    <rPh sb="0" eb="2">
      <t>ウタノボリ</t>
    </rPh>
    <rPh sb="2" eb="5">
      <t>シュッチョウショ</t>
    </rPh>
    <phoneticPr fontId="3"/>
  </si>
  <si>
    <t>72</t>
  </si>
  <si>
    <t>北見出張所</t>
    <rPh sb="0" eb="2">
      <t>キタミ</t>
    </rPh>
    <rPh sb="2" eb="5">
      <t>シュッチョウショ</t>
    </rPh>
    <phoneticPr fontId="3"/>
  </si>
  <si>
    <t>82</t>
  </si>
  <si>
    <t>鹿追出張所</t>
    <rPh sb="0" eb="2">
      <t>シカオイ</t>
    </rPh>
    <rPh sb="2" eb="5">
      <t>シュッチョウショ</t>
    </rPh>
    <phoneticPr fontId="3"/>
  </si>
  <si>
    <t>92</t>
  </si>
  <si>
    <t>厚岸出張所</t>
    <rPh sb="0" eb="2">
      <t>アッケシ</t>
    </rPh>
    <rPh sb="2" eb="5">
      <t>シュッチョウショ</t>
    </rPh>
    <phoneticPr fontId="3"/>
  </si>
  <si>
    <t>03</t>
  </si>
  <si>
    <t>渡島総合振興局長</t>
    <rPh sb="0" eb="2">
      <t>オシマ</t>
    </rPh>
    <rPh sb="2" eb="4">
      <t>ソウゴウ</t>
    </rPh>
    <rPh sb="4" eb="7">
      <t>シンコウキョク</t>
    </rPh>
    <rPh sb="7" eb="8">
      <t>チョウ</t>
    </rPh>
    <phoneticPr fontId="3"/>
  </si>
  <si>
    <t>岩見沢出張所</t>
    <rPh sb="0" eb="3">
      <t>イワミザワ</t>
    </rPh>
    <rPh sb="3" eb="6">
      <t>シュッチョウショ</t>
    </rPh>
    <phoneticPr fontId="3"/>
  </si>
  <si>
    <t>余市出張所</t>
    <rPh sb="0" eb="2">
      <t>ヨイチ</t>
    </rPh>
    <rPh sb="2" eb="5">
      <t>シュッチョウショ</t>
    </rPh>
    <phoneticPr fontId="3"/>
  </si>
  <si>
    <t>23</t>
    <phoneticPr fontId="3"/>
  </si>
  <si>
    <t>知内事業所</t>
    <rPh sb="0" eb="2">
      <t>シリウチ</t>
    </rPh>
    <rPh sb="2" eb="5">
      <t>ジギョウショ</t>
    </rPh>
    <phoneticPr fontId="3"/>
  </si>
  <si>
    <t>33</t>
    <phoneticPr fontId="3"/>
  </si>
  <si>
    <t>登別出張所</t>
    <rPh sb="0" eb="2">
      <t>ノボリベツ</t>
    </rPh>
    <rPh sb="2" eb="4">
      <t>シュッチョウ</t>
    </rPh>
    <rPh sb="4" eb="5">
      <t>ジョ</t>
    </rPh>
    <phoneticPr fontId="3"/>
  </si>
  <si>
    <t>43</t>
    <phoneticPr fontId="3"/>
  </si>
  <si>
    <t>富良野出張所</t>
    <rPh sb="0" eb="3">
      <t>フラノ</t>
    </rPh>
    <rPh sb="3" eb="6">
      <t>シュッチョウショ</t>
    </rPh>
    <phoneticPr fontId="3"/>
  </si>
  <si>
    <t>53</t>
    <phoneticPr fontId="3"/>
  </si>
  <si>
    <t>遠別出張所</t>
    <rPh sb="0" eb="2">
      <t>エンベツ</t>
    </rPh>
    <rPh sb="2" eb="5">
      <t>シュッチョウショ</t>
    </rPh>
    <phoneticPr fontId="3"/>
  </si>
  <si>
    <t>63</t>
  </si>
  <si>
    <t>頓別事業所</t>
    <rPh sb="0" eb="2">
      <t>トンベツ</t>
    </rPh>
    <rPh sb="2" eb="5">
      <t>ジギョウショ</t>
    </rPh>
    <phoneticPr fontId="3"/>
  </si>
  <si>
    <t>73</t>
  </si>
  <si>
    <t>紋別出張所</t>
    <rPh sb="0" eb="2">
      <t>モンベツ</t>
    </rPh>
    <rPh sb="2" eb="5">
      <t>シュッチョウショ</t>
    </rPh>
    <phoneticPr fontId="3"/>
  </si>
  <si>
    <t>83</t>
  </si>
  <si>
    <t>大樹出張所</t>
    <rPh sb="0" eb="2">
      <t>タイキ</t>
    </rPh>
    <rPh sb="2" eb="5">
      <t>シュッチョウショ</t>
    </rPh>
    <phoneticPr fontId="3"/>
  </si>
  <si>
    <t>93</t>
  </si>
  <si>
    <t>根室出張所</t>
    <rPh sb="0" eb="2">
      <t>ネムロ</t>
    </rPh>
    <rPh sb="2" eb="5">
      <t>シュッチョウショ</t>
    </rPh>
    <phoneticPr fontId="3"/>
  </si>
  <si>
    <t>04</t>
  </si>
  <si>
    <t>胆振総合振興局長</t>
    <rPh sb="0" eb="2">
      <t>イブリ</t>
    </rPh>
    <rPh sb="2" eb="4">
      <t>ソウゴウ</t>
    </rPh>
    <rPh sb="4" eb="7">
      <t>シンコウキョク</t>
    </rPh>
    <rPh sb="7" eb="8">
      <t>チョウ</t>
    </rPh>
    <phoneticPr fontId="3"/>
  </si>
  <si>
    <t>滝川出張所</t>
    <rPh sb="0" eb="2">
      <t>タキカワ</t>
    </rPh>
    <rPh sb="2" eb="5">
      <t>シュッチョウショ</t>
    </rPh>
    <phoneticPr fontId="3"/>
  </si>
  <si>
    <t>共和出張所</t>
    <rPh sb="0" eb="2">
      <t>キョウワ</t>
    </rPh>
    <rPh sb="2" eb="5">
      <t>シュッチョウショ</t>
    </rPh>
    <phoneticPr fontId="3"/>
  </si>
  <si>
    <t>24</t>
    <phoneticPr fontId="3"/>
  </si>
  <si>
    <t>八雲出張所</t>
    <rPh sb="0" eb="2">
      <t>ヤクモ</t>
    </rPh>
    <rPh sb="2" eb="5">
      <t>シュッチョウショ</t>
    </rPh>
    <phoneticPr fontId="3"/>
  </si>
  <si>
    <t>34</t>
    <phoneticPr fontId="3"/>
  </si>
  <si>
    <t>門別出張所</t>
    <rPh sb="0" eb="2">
      <t>モンベツ</t>
    </rPh>
    <rPh sb="2" eb="4">
      <t>シュッチョウ</t>
    </rPh>
    <rPh sb="4" eb="5">
      <t>ジョ</t>
    </rPh>
    <phoneticPr fontId="3"/>
  </si>
  <si>
    <t>44</t>
    <phoneticPr fontId="3"/>
  </si>
  <si>
    <t>美深出張所</t>
    <rPh sb="0" eb="2">
      <t>ビフカ</t>
    </rPh>
    <rPh sb="2" eb="5">
      <t>シュッチョウショ</t>
    </rPh>
    <phoneticPr fontId="3"/>
  </si>
  <si>
    <t>*</t>
    <phoneticPr fontId="3"/>
  </si>
  <si>
    <t>64</t>
  </si>
  <si>
    <t>礼文出張所</t>
    <rPh sb="0" eb="2">
      <t>レブン</t>
    </rPh>
    <rPh sb="2" eb="4">
      <t>シュッチョウ</t>
    </rPh>
    <rPh sb="4" eb="5">
      <t>ジョ</t>
    </rPh>
    <phoneticPr fontId="3"/>
  </si>
  <si>
    <t>74</t>
  </si>
  <si>
    <t>斜里出張所</t>
    <rPh sb="0" eb="2">
      <t>シャリ</t>
    </rPh>
    <rPh sb="2" eb="5">
      <t>シュッチョウショ</t>
    </rPh>
    <phoneticPr fontId="3"/>
  </si>
  <si>
    <t>84</t>
  </si>
  <si>
    <t>足寄出張所</t>
    <rPh sb="0" eb="2">
      <t>アショロ</t>
    </rPh>
    <rPh sb="2" eb="5">
      <t>シュッチョウショ</t>
    </rPh>
    <phoneticPr fontId="3"/>
  </si>
  <si>
    <t>94</t>
  </si>
  <si>
    <t>弟子屈出張所</t>
    <rPh sb="0" eb="3">
      <t>テシカガ</t>
    </rPh>
    <rPh sb="3" eb="6">
      <t>シュッチョウショ</t>
    </rPh>
    <phoneticPr fontId="3"/>
  </si>
  <si>
    <t>05</t>
  </si>
  <si>
    <t>上川総合振興局長</t>
    <rPh sb="0" eb="2">
      <t>カミカワ</t>
    </rPh>
    <rPh sb="2" eb="4">
      <t>ソウゴウ</t>
    </rPh>
    <rPh sb="4" eb="7">
      <t>シンコウキョク</t>
    </rPh>
    <rPh sb="7" eb="8">
      <t>チョウ</t>
    </rPh>
    <phoneticPr fontId="3"/>
  </si>
  <si>
    <t>深川出張所</t>
    <rPh sb="0" eb="2">
      <t>フカガワ</t>
    </rPh>
    <rPh sb="2" eb="5">
      <t>シュッチョウショ</t>
    </rPh>
    <phoneticPr fontId="3"/>
  </si>
  <si>
    <t>真狩出張所</t>
    <rPh sb="0" eb="2">
      <t>マッカリ</t>
    </rPh>
    <rPh sb="2" eb="5">
      <t>シュッチョウショ</t>
    </rPh>
    <phoneticPr fontId="3"/>
  </si>
  <si>
    <t>25</t>
    <phoneticPr fontId="3"/>
  </si>
  <si>
    <t>江差出張所</t>
    <rPh sb="0" eb="2">
      <t>エサシ</t>
    </rPh>
    <rPh sb="2" eb="4">
      <t>シュッチョウ</t>
    </rPh>
    <rPh sb="4" eb="5">
      <t>ジョ</t>
    </rPh>
    <phoneticPr fontId="3"/>
  </si>
  <si>
    <t>35</t>
    <phoneticPr fontId="3"/>
  </si>
  <si>
    <t>静内総合治水事務所</t>
    <rPh sb="0" eb="2">
      <t>シズナイ</t>
    </rPh>
    <rPh sb="2" eb="4">
      <t>ソウゴウ</t>
    </rPh>
    <rPh sb="4" eb="6">
      <t>チスイ</t>
    </rPh>
    <rPh sb="6" eb="9">
      <t>ジムショ</t>
    </rPh>
    <phoneticPr fontId="3"/>
  </si>
  <si>
    <t>65</t>
  </si>
  <si>
    <t>利尻出張所</t>
    <rPh sb="0" eb="2">
      <t>リシリ</t>
    </rPh>
    <rPh sb="2" eb="5">
      <t>シュッチョウショ</t>
    </rPh>
    <phoneticPr fontId="3"/>
  </si>
  <si>
    <t>75</t>
  </si>
  <si>
    <t>遠軽出張所</t>
    <rPh sb="0" eb="2">
      <t>エンガル</t>
    </rPh>
    <rPh sb="2" eb="5">
      <t>シュッチョウショ</t>
    </rPh>
    <phoneticPr fontId="3"/>
  </si>
  <si>
    <t>85</t>
  </si>
  <si>
    <t>浦幌出張所</t>
    <rPh sb="0" eb="2">
      <t>ウラホロ</t>
    </rPh>
    <rPh sb="2" eb="5">
      <t>シュッチョウショ</t>
    </rPh>
    <phoneticPr fontId="3"/>
  </si>
  <si>
    <t>95</t>
  </si>
  <si>
    <t>中標津出張所</t>
    <rPh sb="0" eb="3">
      <t>ナカシベツ</t>
    </rPh>
    <rPh sb="3" eb="6">
      <t>シュッチョウショ</t>
    </rPh>
    <phoneticPr fontId="3"/>
  </si>
  <si>
    <t>06</t>
  </si>
  <si>
    <t>留萌振興局長</t>
    <rPh sb="0" eb="2">
      <t>ルモイ</t>
    </rPh>
    <rPh sb="2" eb="5">
      <t>シンコウキョク</t>
    </rPh>
    <rPh sb="5" eb="6">
      <t>チョウ</t>
    </rPh>
    <phoneticPr fontId="3"/>
  </si>
  <si>
    <t>当別出張所</t>
    <rPh sb="0" eb="2">
      <t>トウベツ</t>
    </rPh>
    <rPh sb="2" eb="5">
      <t>シュッチョウショ</t>
    </rPh>
    <phoneticPr fontId="3"/>
  </si>
  <si>
    <t>黒松内事業所</t>
    <rPh sb="0" eb="3">
      <t>クロマツナイ</t>
    </rPh>
    <rPh sb="3" eb="6">
      <t>ジギョウショ</t>
    </rPh>
    <phoneticPr fontId="3"/>
  </si>
  <si>
    <t>26</t>
    <phoneticPr fontId="3"/>
  </si>
  <si>
    <t>奥尻出張所</t>
    <rPh sb="0" eb="2">
      <t>オクシリ</t>
    </rPh>
    <rPh sb="2" eb="5">
      <t>シュッチョウショ</t>
    </rPh>
    <phoneticPr fontId="3"/>
  </si>
  <si>
    <t>36</t>
    <phoneticPr fontId="3"/>
  </si>
  <si>
    <t>浦河出張所</t>
    <rPh sb="0" eb="2">
      <t>ウラカワ</t>
    </rPh>
    <rPh sb="2" eb="4">
      <t>シュッチョウ</t>
    </rPh>
    <rPh sb="4" eb="5">
      <t>ジョ</t>
    </rPh>
    <phoneticPr fontId="3"/>
  </si>
  <si>
    <t>76</t>
  </si>
  <si>
    <t>興部出張所</t>
    <rPh sb="0" eb="2">
      <t>オコッペ</t>
    </rPh>
    <rPh sb="2" eb="4">
      <t>シュッチョウ</t>
    </rPh>
    <rPh sb="4" eb="5">
      <t>ショ</t>
    </rPh>
    <phoneticPr fontId="3"/>
  </si>
  <si>
    <t>96</t>
  </si>
  <si>
    <t>中標津空港事務所</t>
    <rPh sb="0" eb="3">
      <t>ナカシベツ</t>
    </rPh>
    <rPh sb="3" eb="5">
      <t>クウコウ</t>
    </rPh>
    <rPh sb="5" eb="8">
      <t>ジムショ</t>
    </rPh>
    <phoneticPr fontId="3"/>
  </si>
  <si>
    <t>07</t>
  </si>
  <si>
    <t>宗谷総合振興局長</t>
    <rPh sb="0" eb="1">
      <t>ソウ</t>
    </rPh>
    <rPh sb="1" eb="2">
      <t>ヤ</t>
    </rPh>
    <rPh sb="2" eb="4">
      <t>ソウゴウ</t>
    </rPh>
    <rPh sb="4" eb="7">
      <t>シンコウキョク</t>
    </rPh>
    <rPh sb="7" eb="8">
      <t>チョウ</t>
    </rPh>
    <phoneticPr fontId="3"/>
  </si>
  <si>
    <t>長沼出張所</t>
    <rPh sb="0" eb="2">
      <t>ナガヌマ</t>
    </rPh>
    <rPh sb="2" eb="5">
      <t>シュッチョウショ</t>
    </rPh>
    <phoneticPr fontId="3"/>
  </si>
  <si>
    <t>27</t>
    <phoneticPr fontId="3"/>
  </si>
  <si>
    <t>今金出張所</t>
    <rPh sb="0" eb="2">
      <t>イマカネ</t>
    </rPh>
    <rPh sb="2" eb="5">
      <t>シュッチョウショ</t>
    </rPh>
    <phoneticPr fontId="3"/>
  </si>
  <si>
    <t>37</t>
    <phoneticPr fontId="3"/>
  </si>
  <si>
    <t>厚幌ダム建設事務所</t>
    <rPh sb="0" eb="1">
      <t>アツ</t>
    </rPh>
    <rPh sb="1" eb="2">
      <t>ホロ</t>
    </rPh>
    <rPh sb="4" eb="6">
      <t>ケンセツ</t>
    </rPh>
    <rPh sb="6" eb="9">
      <t>ジムショ</t>
    </rPh>
    <phoneticPr fontId="3"/>
  </si>
  <si>
    <t>77</t>
  </si>
  <si>
    <t>女満別空港管理事務所</t>
    <rPh sb="0" eb="3">
      <t>メマンベツ</t>
    </rPh>
    <rPh sb="3" eb="5">
      <t>クウコウ</t>
    </rPh>
    <rPh sb="5" eb="7">
      <t>カンリ</t>
    </rPh>
    <rPh sb="7" eb="10">
      <t>ジムショ</t>
    </rPh>
    <phoneticPr fontId="3"/>
  </si>
  <si>
    <t>08</t>
  </si>
  <si>
    <t>オホーツク総合振興局長</t>
    <rPh sb="5" eb="7">
      <t>ソウゴウ</t>
    </rPh>
    <rPh sb="7" eb="10">
      <t>シンコウキョク</t>
    </rPh>
    <rPh sb="10" eb="11">
      <t>チョウ</t>
    </rPh>
    <phoneticPr fontId="3"/>
  </si>
  <si>
    <t>当別ダム建設事務所</t>
    <rPh sb="0" eb="2">
      <t>トウベツ</t>
    </rPh>
    <rPh sb="4" eb="6">
      <t>ケンセツ</t>
    </rPh>
    <rPh sb="6" eb="9">
      <t>ジムショ</t>
    </rPh>
    <phoneticPr fontId="3"/>
  </si>
  <si>
    <t>78</t>
  </si>
  <si>
    <t>オホーツク紋別空港管理事務所</t>
    <rPh sb="5" eb="7">
      <t>モンベツ</t>
    </rPh>
    <rPh sb="7" eb="9">
      <t>クウコウ</t>
    </rPh>
    <rPh sb="9" eb="11">
      <t>カンリ</t>
    </rPh>
    <rPh sb="11" eb="14">
      <t>ジムショ</t>
    </rPh>
    <phoneticPr fontId="3"/>
  </si>
  <si>
    <t>09</t>
  </si>
  <si>
    <t>十勝総合振興局長</t>
    <rPh sb="0" eb="2">
      <t>トカチ</t>
    </rPh>
    <rPh sb="2" eb="4">
      <t>ソウゴウ</t>
    </rPh>
    <rPh sb="4" eb="7">
      <t>シンコウキョク</t>
    </rPh>
    <rPh sb="7" eb="8">
      <t>チョウ</t>
    </rPh>
    <phoneticPr fontId="3"/>
  </si>
  <si>
    <t>10</t>
  </si>
  <si>
    <t>釧路総合振興局長</t>
    <rPh sb="0" eb="2">
      <t>クシロ</t>
    </rPh>
    <rPh sb="2" eb="4">
      <t>ソウゴウ</t>
    </rPh>
    <rPh sb="4" eb="7">
      <t>シンコウキョク</t>
    </rPh>
    <rPh sb="7" eb="8">
      <t>チョウ</t>
    </rPh>
    <phoneticPr fontId="3"/>
  </si>
  <si>
    <t>11</t>
  </si>
  <si>
    <t>石狩振興局長</t>
    <rPh sb="0" eb="2">
      <t>イシカリ</t>
    </rPh>
    <rPh sb="2" eb="5">
      <t>シンコウキョク</t>
    </rPh>
    <rPh sb="5" eb="6">
      <t>チョウ</t>
    </rPh>
    <phoneticPr fontId="3"/>
  </si>
  <si>
    <t>12</t>
  </si>
  <si>
    <t>檜山振興局長</t>
    <rPh sb="0" eb="2">
      <t>ヒヤマ</t>
    </rPh>
    <rPh sb="2" eb="5">
      <t>シンコウキョク</t>
    </rPh>
    <rPh sb="5" eb="6">
      <t>チョウ</t>
    </rPh>
    <phoneticPr fontId="3"/>
  </si>
  <si>
    <t>13</t>
  </si>
  <si>
    <t>日高振興局長</t>
    <rPh sb="0" eb="2">
      <t>ヒダカ</t>
    </rPh>
    <rPh sb="2" eb="5">
      <t>シンコウキョク</t>
    </rPh>
    <rPh sb="5" eb="6">
      <t>チョウ</t>
    </rPh>
    <phoneticPr fontId="3"/>
  </si>
  <si>
    <t>14</t>
  </si>
  <si>
    <t>根室振興局長</t>
    <rPh sb="0" eb="2">
      <t>ネムロ</t>
    </rPh>
    <rPh sb="2" eb="5">
      <t>シンコウキョク</t>
    </rPh>
    <rPh sb="5" eb="6">
      <t>チョウ</t>
    </rPh>
    <phoneticPr fontId="3"/>
  </si>
  <si>
    <t>（別紙　１）</t>
    <phoneticPr fontId="3"/>
  </si>
  <si>
    <t>評定点の加重平均点（＝Σ/12）</t>
    <phoneticPr fontId="3"/>
  </si>
  <si>
    <t>評価の視点</t>
    <phoneticPr fontId="3"/>
  </si>
  <si>
    <t>配点</t>
    <phoneticPr fontId="3"/>
  </si>
  <si>
    <t>得点</t>
    <phoneticPr fontId="3"/>
  </si>
  <si>
    <t>プロセス評価</t>
    <phoneticPr fontId="3"/>
  </si>
  <si>
    <t>専門技術力</t>
    <phoneticPr fontId="3"/>
  </si>
  <si>
    <t>提案力、
改善力</t>
    <phoneticPr fontId="3"/>
  </si>
  <si>
    <t>業務着手段階における業務特性等の考慮</t>
    <phoneticPr fontId="3"/>
  </si>
  <si>
    <t>評価細目ﾁｪｯｸ数=0⇒｢0.6｣
〃=1⇒｢0.8｣、〃=2⇒｢1.0｣</t>
    <phoneticPr fontId="3"/>
  </si>
  <si>
    <t>・当該業務の仕様や発注者からの指示等を満たす提案がなされた。</t>
    <phoneticPr fontId="3"/>
  </si>
  <si>
    <t>・当該業務の特性を考慮しつつ、新たな、あるいは高度な調査･解析･設計等の手法･技術に関する提案がなされた。</t>
    <phoneticPr fontId="3"/>
  </si>
  <si>
    <t>業務遂行段階における提案</t>
    <phoneticPr fontId="3"/>
  </si>
  <si>
    <t>・業務遂行段階で新たな視点からの提案がなされた。</t>
    <phoneticPr fontId="3"/>
  </si>
  <si>
    <t>・関連する多面的な視点から検討された、あるいは高度な技術レベルに基づく提案がなされた。</t>
    <phoneticPr fontId="3"/>
  </si>
  <si>
    <t>業務遂行上必要となる課題の提案</t>
    <phoneticPr fontId="3"/>
  </si>
  <si>
    <t>・当該業務で不足する課題が抽出された。</t>
    <phoneticPr fontId="3"/>
  </si>
  <si>
    <t>・検討課題と共に今後実施すべき検討事項・方針等が提案された。</t>
    <phoneticPr fontId="3"/>
  </si>
  <si>
    <t>業務内容等改善の提案</t>
    <phoneticPr fontId="3"/>
  </si>
  <si>
    <t>・業務の作業効率を向上させる提案が、自主的になされた。</t>
    <phoneticPr fontId="3"/>
  </si>
  <si>
    <t>・業務の内容・精度を向上させる提案が、自主的になされた。</t>
    <phoneticPr fontId="3"/>
  </si>
  <si>
    <t>小　計</t>
    <phoneticPr fontId="3"/>
  </si>
  <si>
    <t>業務執行
技術力</t>
    <phoneticPr fontId="3"/>
  </si>
  <si>
    <t>目的と内容　　の理解</t>
    <phoneticPr fontId="3"/>
  </si>
  <si>
    <t>評価細目ﾁｪｯｸ数=0⇒｢0.2｣
〃=1⇒｢0.4｣、〃=2⇒｢0.6｣
〃=3⇒｢0.8｣、〃=4⇒｢1.0｣</t>
    <phoneticPr fontId="3"/>
  </si>
  <si>
    <t>・業務計画書に必要事項が記載されていた。</t>
    <phoneticPr fontId="3"/>
  </si>
  <si>
    <t>・当該業務の目的、内容が理解されていた。</t>
    <phoneticPr fontId="3"/>
  </si>
  <si>
    <t>・業務計画書の作業の方法等に、業務内容を具体化する記述があった。</t>
    <phoneticPr fontId="3"/>
  </si>
  <si>
    <t>・特記仕様書等に示された当該業務と関連する他の業務、事業が理解されていた。</t>
    <phoneticPr fontId="3"/>
  </si>
  <si>
    <t>必要情報の
把握</t>
    <phoneticPr fontId="3"/>
  </si>
  <si>
    <t>・業務着手時点において、適切に資料等が整備された。</t>
    <phoneticPr fontId="3"/>
  </si>
  <si>
    <t>・業務実施の各段階で、入手した資料が理解･活用されていた。</t>
    <phoneticPr fontId="3"/>
  </si>
  <si>
    <t>・業務遂行段階で、新たなに必要とされた情報収集の努力がなされていた。</t>
    <phoneticPr fontId="3"/>
  </si>
  <si>
    <t>・業務遂行段階で、当該業務に有意な情報が自主的に提供された。</t>
    <phoneticPr fontId="3"/>
  </si>
  <si>
    <t>検討項目、検討手法</t>
    <phoneticPr fontId="3"/>
  </si>
  <si>
    <t>・検討項目は、特記仕様書等の設計図書の項目を満足していた。</t>
    <phoneticPr fontId="3"/>
  </si>
  <si>
    <t>・採用された検討手法の技術的内容は、業務の目的に適合していた。</t>
    <phoneticPr fontId="3"/>
  </si>
  <si>
    <t>・業務目的に照らし必要な調査又は作業項目が不足無く設定され、検討項目間の整合も図られていた。</t>
    <phoneticPr fontId="3"/>
  </si>
  <si>
    <t>・提案された業務手法は、従来技術を応用･統合化あるいは先進技術を活用するなど、難易度の高いものであった。</t>
    <phoneticPr fontId="3"/>
  </si>
  <si>
    <t>打合せ
資料の内容</t>
    <phoneticPr fontId="3"/>
  </si>
  <si>
    <t>評価細目ﾁｪｯｸ数=0⇒｢0.2｣
〃=1⇒｢0.6｣、〃=2⇒｢1.0｣</t>
    <phoneticPr fontId="3"/>
  </si>
  <si>
    <t>・打合せ資料に大きなミスがなかった。</t>
    <phoneticPr fontId="3"/>
  </si>
  <si>
    <t>・打合せ資料に、業務を進めるにあたっての課題等が適切に盛り込まれていた。</t>
    <phoneticPr fontId="3"/>
  </si>
  <si>
    <t>十分な
技術力</t>
    <phoneticPr fontId="3"/>
  </si>
  <si>
    <t>・業務に必要な技術基準、マニュアル、共通仕様書等が十分に理解されていた。</t>
    <phoneticPr fontId="3"/>
  </si>
  <si>
    <t>・特記仕様書等に示された当該業務固有の条件に対応可能な十分な技術力を有していた。（測量においては、作業に応じた機器等が配置されていたこともあわせて評価する）</t>
    <phoneticPr fontId="3"/>
  </si>
  <si>
    <t>・業務遂行段階において発注者から新たに指示された事項について十分満足できる解決が図られていた。</t>
    <phoneticPr fontId="3"/>
  </si>
  <si>
    <t>・新たな、あるいは高度な調査･解析･設計等の手法･技術に十分対応できる能力を有していた。</t>
    <phoneticPr fontId="3"/>
  </si>
  <si>
    <t>（別紙　２）</t>
    <phoneticPr fontId="3"/>
  </si>
  <si>
    <r>
      <t xml:space="preserve">評価項目別運用表（２／４）
</t>
    </r>
    <r>
      <rPr>
        <sz val="9"/>
        <rFont val="ＭＳ 明朝"/>
        <family val="1"/>
        <charset val="128"/>
      </rPr>
      <t>（地質調査，単純調査等業務，測量業務）</t>
    </r>
    <phoneticPr fontId="3"/>
  </si>
  <si>
    <t>得　点　率</t>
    <phoneticPr fontId="3"/>
  </si>
  <si>
    <t>評価細目</t>
    <phoneticPr fontId="3"/>
  </si>
  <si>
    <t>業務番号</t>
    <phoneticPr fontId="3"/>
  </si>
  <si>
    <t>優</t>
    <phoneticPr fontId="3"/>
  </si>
  <si>
    <t>⇔</t>
    <phoneticPr fontId="3"/>
  </si>
  <si>
    <t>標準</t>
    <phoneticPr fontId="3"/>
  </si>
  <si>
    <t>劣</t>
    <phoneticPr fontId="3"/>
  </si>
  <si>
    <t>評価項目</t>
    <phoneticPr fontId="3"/>
  </si>
  <si>
    <t>管理技術力</t>
    <phoneticPr fontId="3"/>
  </si>
  <si>
    <t>工程管理
能力</t>
    <phoneticPr fontId="3"/>
  </si>
  <si>
    <t>実施手順、工程計画</t>
    <phoneticPr fontId="3"/>
  </si>
  <si>
    <t>・契約締結後14日以内に業務工程表が提出されるなど、速やかに作業（業務）着手がなされた。</t>
    <phoneticPr fontId="3"/>
  </si>
  <si>
    <t>・業務工程表には、設計図書に示された事項が適切に反映されていた。</t>
    <phoneticPr fontId="3"/>
  </si>
  <si>
    <t>実施体制</t>
    <phoneticPr fontId="3"/>
  </si>
  <si>
    <t>・契約締結後１５日以内に業務計画書が提出された。</t>
    <phoneticPr fontId="3"/>
  </si>
  <si>
    <t>・業務計画書に示された業務組織計画に基づく実施体制により、業務が履行された。</t>
    <phoneticPr fontId="3"/>
  </si>
  <si>
    <t xml:space="preserve">打合せ内容の理解、記録
</t>
    <phoneticPr fontId="3"/>
  </si>
  <si>
    <t>工程管理</t>
    <phoneticPr fontId="3"/>
  </si>
  <si>
    <t>・指示や注意を行う必要のあるような工程の遅れや、履行期限内に納品されない等はなかった。</t>
    <phoneticPr fontId="3"/>
  </si>
  <si>
    <t>・関連する他の業務や工事等に影響を及ぼすことなく完了できた。</t>
    <phoneticPr fontId="3"/>
  </si>
  <si>
    <t>品質管理
能力</t>
    <phoneticPr fontId="3"/>
  </si>
  <si>
    <t xml:space="preserve">ミス防止の実施
</t>
    <phoneticPr fontId="3"/>
  </si>
  <si>
    <t>評価細目ﾁｪｯｸ数=0⇒｢0.6｣
〃=1⇒｢0.8｣、〃=2⇒｢1.0｣</t>
    <phoneticPr fontId="3"/>
  </si>
  <si>
    <t>・第３者（管理技術者、担当者、※照査技術者以外)のチェック等自主的な品質管理の努力がなされていた。</t>
    <phoneticPr fontId="3"/>
  </si>
  <si>
    <t>・品質管理のためのシステム(ex.ISO9001)が構築されている部署で作業（業務）を行った。</t>
    <phoneticPr fontId="3"/>
  </si>
  <si>
    <t>小　計</t>
    <phoneticPr fontId="3"/>
  </si>
  <si>
    <t>（別紙　２）</t>
    <phoneticPr fontId="3"/>
  </si>
  <si>
    <t>得　点　率</t>
    <phoneticPr fontId="3"/>
  </si>
  <si>
    <t>評価細目</t>
    <phoneticPr fontId="3"/>
  </si>
  <si>
    <t>業務番号</t>
    <phoneticPr fontId="3"/>
  </si>
  <si>
    <t>優</t>
    <phoneticPr fontId="3"/>
  </si>
  <si>
    <t>⇔</t>
    <phoneticPr fontId="3"/>
  </si>
  <si>
    <t>標準</t>
    <phoneticPr fontId="3"/>
  </si>
  <si>
    <t>劣</t>
    <phoneticPr fontId="3"/>
  </si>
  <si>
    <t>評価項目</t>
    <phoneticPr fontId="3"/>
  </si>
  <si>
    <t>評価の視点</t>
    <phoneticPr fontId="3"/>
  </si>
  <si>
    <t>配点</t>
    <phoneticPr fontId="3"/>
  </si>
  <si>
    <t>得点</t>
    <phoneticPr fontId="3"/>
  </si>
  <si>
    <t>プロセス評価</t>
    <phoneticPr fontId="3"/>
  </si>
  <si>
    <t>管理技術力</t>
    <phoneticPr fontId="3"/>
  </si>
  <si>
    <t>迅速性、
弾力性、
調整能力</t>
    <phoneticPr fontId="3"/>
  </si>
  <si>
    <t>当初計画の変更</t>
    <phoneticPr fontId="3"/>
  </si>
  <si>
    <t>・業務遂行中に生じた、当初工程計画からの変更要請に迅速に対応した。</t>
    <phoneticPr fontId="3"/>
  </si>
  <si>
    <t>・その結果生じた検討（作業）内容が特に優れていた。</t>
    <phoneticPr fontId="3"/>
  </si>
  <si>
    <t>関連事業者間の調整</t>
    <phoneticPr fontId="3"/>
  </si>
  <si>
    <t>・発注者からの指示に基づき、関連事業者間の調整のための資料が円滑に作成された。</t>
    <phoneticPr fontId="3"/>
  </si>
  <si>
    <t>・作成された資料の内容が特に良くとりまとめられていた。</t>
    <phoneticPr fontId="3"/>
  </si>
  <si>
    <t>地元住民との合意形成</t>
    <phoneticPr fontId="3"/>
  </si>
  <si>
    <t>・発注者からの指示に基づき、地元住民との合意形成のための資料が円滑に作成された。</t>
    <phoneticPr fontId="3"/>
  </si>
  <si>
    <t>コミュニケーション力</t>
    <phoneticPr fontId="3"/>
  </si>
  <si>
    <t>説明力、
ﾌﾟﾚｾﾞﾝ
ﾃｰｼｮﾝ力、
協調性</t>
    <phoneticPr fontId="3"/>
  </si>
  <si>
    <t>理解しやすい説明･ﾌﾟﾚｾﾞﾝﾃｰｼｮﾝ
（資料）</t>
    <phoneticPr fontId="3"/>
  </si>
  <si>
    <t>評価細目ﾁｪｯｸ数=0⇒｢0.2｣
〃=1⇒｢0.4｣、〃=2⇒｢0.6｣
〃=3⇒｢0.8｣、〃=4⇒｢1.0｣</t>
    <phoneticPr fontId="3"/>
  </si>
  <si>
    <t>・日時･場所･参加者･目次･頁等が明記された資料となっていた。</t>
    <phoneticPr fontId="3"/>
  </si>
  <si>
    <t>・図表等を用いることにより、理解しやすい資料となっていた。</t>
    <phoneticPr fontId="3"/>
  </si>
  <si>
    <t>・資料の内容が簡潔明瞭であり、理解しやすい資料となっていた。</t>
    <phoneticPr fontId="3"/>
  </si>
  <si>
    <t>・資料の要約が作成されており、容易に内容を捉えることができた。</t>
    <phoneticPr fontId="3"/>
  </si>
  <si>
    <t>理解しやすい説明･ﾌﾟﾚｾﾞﾝﾃｰｼｮﾝ
（対応）</t>
    <phoneticPr fontId="3"/>
  </si>
  <si>
    <t>・打合せ開始時に、打合せの趣旨･目的が説明された。</t>
    <phoneticPr fontId="3"/>
  </si>
  <si>
    <t>・質問に対し的確な回答がなされた、又は即答できない場合には回答期限が提示された。</t>
    <phoneticPr fontId="3"/>
  </si>
  <si>
    <t>・一般論と当該業務固有の議論が明確に区別されていた。</t>
    <phoneticPr fontId="3"/>
  </si>
  <si>
    <t>・曖昧な表現がない、的確かつ論理的な説明により、内容が容易に理解できた。</t>
    <phoneticPr fontId="3"/>
  </si>
  <si>
    <t>説明を
補う努力</t>
    <phoneticPr fontId="3"/>
  </si>
  <si>
    <t>・説明の際に、相手の理解度を把握するよう努力されていた。</t>
    <phoneticPr fontId="3"/>
  </si>
  <si>
    <t>・説明が不十分若しくは説明当事者の説明が不十分の場合、他のメンバーにより補足説明がなされた。</t>
    <phoneticPr fontId="3"/>
  </si>
  <si>
    <t>・相手の理解度に応じ、説明のポイント･速さ等が工夫されていた。</t>
    <phoneticPr fontId="3"/>
  </si>
  <si>
    <t>・説明を補足するための的確な資料が、周到に用意されていた。</t>
    <phoneticPr fontId="3"/>
  </si>
  <si>
    <t>円滑な
業務遂行
への努力</t>
    <phoneticPr fontId="3"/>
  </si>
  <si>
    <t>・密に業務の進捗状況等が発注者に報告されていた。</t>
    <phoneticPr fontId="3"/>
  </si>
  <si>
    <t>・業務遂行上、課題や問題点が発生した場合に迅速に報告がなされた。</t>
    <phoneticPr fontId="3"/>
  </si>
  <si>
    <r>
      <t xml:space="preserve">評価項目別運用表（４／４）
</t>
    </r>
    <r>
      <rPr>
        <sz val="9"/>
        <rFont val="ＭＳ 明朝"/>
        <family val="1"/>
        <charset val="128"/>
      </rPr>
      <t>（地質調査，単純調査等業務，測量業務）</t>
    </r>
    <phoneticPr fontId="3"/>
  </si>
  <si>
    <t>取組姿勢</t>
    <phoneticPr fontId="3"/>
  </si>
  <si>
    <t>責任感、
積極性、
倫理観</t>
    <phoneticPr fontId="3"/>
  </si>
  <si>
    <t>責任感、
積極性</t>
    <phoneticPr fontId="3"/>
  </si>
  <si>
    <t>・管理技術者、照査技術者、担当技術者として、責任逃れの言動は無かった。</t>
    <phoneticPr fontId="3"/>
  </si>
  <si>
    <t>・打合せにおいて確認・解決すべき事項について見逃しがなかった。</t>
    <phoneticPr fontId="3"/>
  </si>
  <si>
    <t>・業務遂行に誤りが無いよう、必要に応じ協議事項･決定事項等が再確認されていた。</t>
    <phoneticPr fontId="3"/>
  </si>
  <si>
    <t>・業務遂行段階において不明な点が生じた場合、問い合わせや確認が迅速になされた。</t>
    <phoneticPr fontId="3"/>
  </si>
  <si>
    <t>結果評価</t>
    <phoneticPr fontId="3"/>
  </si>
  <si>
    <t>成果品の品質</t>
    <phoneticPr fontId="3"/>
  </si>
  <si>
    <t>目的の
達成度</t>
    <phoneticPr fontId="3"/>
  </si>
  <si>
    <t>・設計図書に提示された項目が、漏れなく実施された。</t>
    <phoneticPr fontId="3"/>
  </si>
  <si>
    <t>・業務遂行段階での指示事項が、漏れなく実施された。</t>
    <phoneticPr fontId="3"/>
  </si>
  <si>
    <t>・業務成果は、業務目的に照らし満足できる内容のものであった。</t>
    <phoneticPr fontId="3"/>
  </si>
  <si>
    <t>・高度な技術レベル、多岐にわたる検討項目など、難易度の高い業務に対し必要な業務成果が得られた。</t>
    <phoneticPr fontId="3"/>
  </si>
  <si>
    <t>的確な
とりまとめ</t>
    <phoneticPr fontId="3"/>
  </si>
  <si>
    <t>・設計図書にある検討項目、業務遂行段階での指示事項を、漏れなく取りまとめている。</t>
    <phoneticPr fontId="3"/>
  </si>
  <si>
    <t>・理解しづらい文章表現等は、ほとんど認められない。</t>
    <phoneticPr fontId="3"/>
  </si>
  <si>
    <t>・簡潔で理解しやすい表現になっており、記載方法に創意工夫がみられ読みやすい。</t>
    <phoneticPr fontId="3"/>
  </si>
  <si>
    <t>・設計図書にある事項、業務遂行段階での指示事項を関連づけ、重要な点が理解しやすく取りまとめられている。</t>
    <phoneticPr fontId="3"/>
  </si>
  <si>
    <t>ミスの有無</t>
    <phoneticPr fontId="3"/>
  </si>
  <si>
    <t>評価細目ﾁｪｯｸ数=0⇒｢0.2｣
〃=1⇒｢0.4｣、〃=2⇒｢0.6｣
〃=3⇒｢0.8｣、〃=4⇒｢1.0｣</t>
    <phoneticPr fontId="3"/>
  </si>
  <si>
    <t>・成果品の品質に大きな影響を及ぼすような、重大なミスは無かった。</t>
    <phoneticPr fontId="3"/>
  </si>
  <si>
    <t>・誤字･脱字、表記･計算ミスがわずかに認められたが、簡易に修正できる軽微なものであった若しくはミスがなかった。</t>
    <phoneticPr fontId="3"/>
  </si>
  <si>
    <t>・修正が必要なミスは無かった。</t>
    <phoneticPr fontId="3"/>
  </si>
  <si>
    <t>・ミスは無く、必要書類等も完備されていた。</t>
    <phoneticPr fontId="3"/>
  </si>
  <si>
    <t>小　計</t>
    <phoneticPr fontId="3"/>
  </si>
  <si>
    <t>業務執行に係る過失に伴う減点</t>
    <phoneticPr fontId="3"/>
  </si>
  <si>
    <t>評価細目ﾁｪｯｸ数１つ毎に３点減点</t>
    <phoneticPr fontId="3"/>
  </si>
  <si>
    <t>・業務執行上、指摘又は指導等を行ったが、改善されなかった。</t>
    <phoneticPr fontId="3"/>
  </si>
  <si>
    <t>・関係者から苦情が寄せられる等、問題が認められた。又は、問題発生時の情報連絡等、対応が適切に行われなかった。</t>
    <phoneticPr fontId="3"/>
  </si>
  <si>
    <t>・業務処理のミスにより大きな手戻りが生じた。</t>
    <phoneticPr fontId="3"/>
  </si>
  <si>
    <t>・業務実施体制に問題があった。</t>
    <phoneticPr fontId="3"/>
  </si>
  <si>
    <t>・その他（理由：　　　　　　　　　　　　）</t>
    <phoneticPr fontId="3"/>
  </si>
  <si>
    <t>守秘性に係る過失</t>
    <phoneticPr fontId="3"/>
  </si>
  <si>
    <t>評価細目に１つでもﾁｪｯｸがあれば３点減点</t>
    <phoneticPr fontId="3"/>
  </si>
  <si>
    <t>・業務に関する情報漏洩があり、受託者の責任によるものと発注者が判断した。</t>
    <phoneticPr fontId="3"/>
  </si>
  <si>
    <t>【地質調査、単純調査業務、測量業務】</t>
    <phoneticPr fontId="3"/>
  </si>
  <si>
    <r>
      <t xml:space="preserve">評価項目別運用表（３／４）
</t>
    </r>
    <r>
      <rPr>
        <sz val="9"/>
        <rFont val="ＭＳ 明朝"/>
        <family val="1"/>
        <charset val="128"/>
      </rPr>
      <t>（地質調査，単純調査等業務，測量業務）</t>
    </r>
    <phoneticPr fontId="3"/>
  </si>
  <si>
    <t>〔地質調査，単純調査等業務，測量業務〕</t>
    <phoneticPr fontId="2"/>
  </si>
  <si>
    <t>過失に伴う減点</t>
    <rPh sb="0" eb="2">
      <t>カシツ</t>
    </rPh>
    <rPh sb="3" eb="4">
      <t>トモナ</t>
    </rPh>
    <phoneticPr fontId="3"/>
  </si>
  <si>
    <t>委　託　業　務　成　績　採　点　表（受託者自己評価）</t>
    <rPh sb="18" eb="21">
      <t>ジュタクシャ</t>
    </rPh>
    <rPh sb="21" eb="23">
      <t>ジコ</t>
    </rPh>
    <rPh sb="23" eb="25">
      <t>ヒョウカ</t>
    </rPh>
    <phoneticPr fontId="3"/>
  </si>
  <si>
    <r>
      <t xml:space="preserve">評価項目別運用表（１／４）
</t>
    </r>
    <r>
      <rPr>
        <sz val="9"/>
        <rFont val="ＭＳ 明朝"/>
        <family val="1"/>
        <charset val="128"/>
      </rPr>
      <t>（地質調査，単純調査等業務，測量業務）</t>
    </r>
    <phoneticPr fontId="3"/>
  </si>
  <si>
    <t>業務の種別</t>
    <rPh sb="0" eb="2">
      <t>ギョウム</t>
    </rPh>
    <rPh sb="3" eb="5">
      <t>シュベツ</t>
    </rPh>
    <phoneticPr fontId="2"/>
  </si>
  <si>
    <t>単純</t>
    <rPh sb="0" eb="2">
      <t>タンジュン</t>
    </rPh>
    <phoneticPr fontId="2"/>
  </si>
  <si>
    <t>施工時への配慮</t>
    <rPh sb="0" eb="3">
      <t>セコウジ</t>
    </rPh>
    <rPh sb="5" eb="7">
      <t>ハイリョ</t>
    </rPh>
    <phoneticPr fontId="2"/>
  </si>
  <si>
    <t>コスト把握能力</t>
    <rPh sb="3" eb="5">
      <t>ハアク</t>
    </rPh>
    <rPh sb="5" eb="7">
      <t>ノウリョク</t>
    </rPh>
    <phoneticPr fontId="2"/>
  </si>
  <si>
    <t>忍路漁港交付金（再生）工事地質調査</t>
    <phoneticPr fontId="3"/>
  </si>
  <si>
    <t>小樽建設管理部</t>
  </si>
  <si>
    <t>余市出張所</t>
  </si>
  <si>
    <t>○○コンサルタント株式会社</t>
    <rPh sb="9" eb="11">
      <t>カブシキ</t>
    </rPh>
    <rPh sb="11" eb="13">
      <t>カイシャ</t>
    </rPh>
    <phoneticPr fontId="3"/>
  </si>
  <si>
    <t>□□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</si>
</sst>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
    <numFmt numFmtId="177" formatCode="0.0"/>
    <numFmt numFmtId="178" formatCode="0.0_ "/>
    <numFmt numFmtId="179" formatCode="0000"/>
  </numFmts>
  <fonts count="29" x14ac:knownFonts="1">
    <font>
      <sz val="12"/>
      <color theme="1"/>
      <name val="ＭＳ 明朝"/>
      <family val="1"/>
      <charset val="128"/>
    </font>
    <font>
      <sz val="11"/>
      <name val="ＭＳ Ｐゴシック"/>
      <family val="3"/>
      <charset val="128"/>
    </font>
    <font>
      <sz val="6"/>
      <name val="ＭＳ 明朝"/>
      <family val="1"/>
      <charset val="128"/>
    </font>
    <font>
      <sz val="6"/>
      <name val="ＭＳ Ｐゴシック"/>
      <family val="3"/>
      <charset val="128"/>
    </font>
    <font>
      <sz val="12"/>
      <name val="ＭＳ 明朝"/>
      <family val="1"/>
      <charset val="128"/>
    </font>
    <font>
      <sz val="11"/>
      <color indexed="12"/>
      <name val="ＭＳ Ｐゴシック"/>
      <family val="3"/>
      <charset val="128"/>
    </font>
    <font>
      <sz val="11"/>
      <color indexed="55"/>
      <name val="ＭＳ Ｐゴシック"/>
      <family val="3"/>
      <charset val="128"/>
    </font>
    <font>
      <sz val="8"/>
      <color indexed="10"/>
      <name val="ＭＳ Ｐゴシック"/>
      <family val="3"/>
      <charset val="128"/>
    </font>
    <font>
      <sz val="11"/>
      <color indexed="10"/>
      <name val="ＭＳ Ｐゴシック"/>
      <family val="3"/>
      <charset val="128"/>
    </font>
    <font>
      <sz val="16"/>
      <name val="ＭＳ Ｐゴシック"/>
      <family val="3"/>
      <charset val="128"/>
    </font>
    <font>
      <sz val="11"/>
      <name val="ＭＳ ゴシック"/>
      <family val="3"/>
      <charset val="128"/>
    </font>
    <font>
      <sz val="11"/>
      <name val="ＭＳ 明朝"/>
      <family val="1"/>
      <charset val="128"/>
    </font>
    <font>
      <sz val="10"/>
      <name val="ＭＳ 明朝"/>
      <family val="1"/>
      <charset val="128"/>
    </font>
    <font>
      <sz val="9"/>
      <name val="ＭＳ 明朝"/>
      <family val="1"/>
      <charset val="128"/>
    </font>
    <font>
      <sz val="8"/>
      <name val="ＭＳ 明朝"/>
      <family val="1"/>
      <charset val="128"/>
    </font>
    <font>
      <sz val="10"/>
      <name val="ＭＳ Ｐゴシック"/>
      <family val="3"/>
      <charset val="128"/>
    </font>
    <font>
      <sz val="16"/>
      <name val="ＭＳ 明朝"/>
      <family val="1"/>
      <charset val="128"/>
    </font>
    <font>
      <sz val="10"/>
      <name val="ＭＳ ゴシック"/>
      <family val="3"/>
      <charset val="128"/>
    </font>
    <font>
      <b/>
      <sz val="11"/>
      <name val="ＭＳ 明朝"/>
      <family val="1"/>
      <charset val="128"/>
    </font>
    <font>
      <b/>
      <sz val="10"/>
      <color indexed="12"/>
      <name val="ＭＳ ゴシック"/>
      <family val="3"/>
      <charset val="128"/>
    </font>
    <font>
      <b/>
      <sz val="10"/>
      <color indexed="10"/>
      <name val="ＭＳ ゴシック"/>
      <family val="3"/>
      <charset val="128"/>
    </font>
    <font>
      <sz val="9"/>
      <name val="ＭＳ ゴシック"/>
      <family val="3"/>
      <charset val="128"/>
    </font>
    <font>
      <sz val="9"/>
      <color indexed="9"/>
      <name val="ＭＳ ゴシック"/>
      <family val="3"/>
      <charset val="128"/>
    </font>
    <font>
      <b/>
      <sz val="10"/>
      <name val="ＭＳ ゴシック"/>
      <family val="3"/>
      <charset val="128"/>
    </font>
    <font>
      <b/>
      <sz val="11"/>
      <name val="ＭＳ Ｐゴシック"/>
      <family val="3"/>
      <charset val="128"/>
    </font>
    <font>
      <sz val="10"/>
      <color indexed="9"/>
      <name val="ＭＳ 明朝"/>
      <family val="1"/>
      <charset val="128"/>
    </font>
    <font>
      <b/>
      <sz val="10"/>
      <color indexed="10"/>
      <name val="ＭＳ 明朝"/>
      <family val="1"/>
      <charset val="128"/>
    </font>
    <font>
      <sz val="10"/>
      <color indexed="8"/>
      <name val="ＭＳ 明朝"/>
      <family val="1"/>
      <charset val="128"/>
    </font>
    <font>
      <sz val="9"/>
      <color indexed="8"/>
      <name val="ＭＳ 明朝"/>
      <family val="1"/>
      <charset val="128"/>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2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10"/>
      </left>
      <right style="thin">
        <color indexed="64"/>
      </right>
      <top style="medium">
        <color indexed="10"/>
      </top>
      <bottom style="thin">
        <color indexed="64"/>
      </bottom>
      <diagonal/>
    </border>
    <border>
      <left style="thin">
        <color indexed="64"/>
      </left>
      <right style="medium">
        <color indexed="10"/>
      </right>
      <top style="medium">
        <color indexed="10"/>
      </top>
      <bottom style="thin">
        <color indexed="64"/>
      </bottom>
      <diagonal/>
    </border>
    <border>
      <left style="medium">
        <color indexed="10"/>
      </left>
      <right style="thin">
        <color indexed="64"/>
      </right>
      <top style="thin">
        <color indexed="64"/>
      </top>
      <bottom style="thin">
        <color indexed="64"/>
      </bottom>
      <diagonal/>
    </border>
    <border>
      <left style="thin">
        <color indexed="64"/>
      </left>
      <right style="medium">
        <color indexed="10"/>
      </right>
      <top style="thin">
        <color indexed="64"/>
      </top>
      <bottom style="thin">
        <color indexed="64"/>
      </bottom>
      <diagonal/>
    </border>
    <border>
      <left style="medium">
        <color indexed="10"/>
      </left>
      <right/>
      <top/>
      <bottom/>
      <diagonal/>
    </border>
    <border>
      <left/>
      <right style="medium">
        <color indexed="10"/>
      </right>
      <top/>
      <bottom/>
      <diagonal/>
    </border>
    <border>
      <left style="medium">
        <color indexed="10"/>
      </left>
      <right/>
      <top/>
      <bottom style="medium">
        <color indexed="10"/>
      </bottom>
      <diagonal/>
    </border>
    <border>
      <left/>
      <right style="medium">
        <color indexed="10"/>
      </right>
      <top/>
      <bottom style="medium">
        <color indexed="10"/>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dotted">
        <color indexed="64"/>
      </left>
      <right style="thin">
        <color indexed="64"/>
      </right>
      <top style="medium">
        <color indexed="64"/>
      </top>
      <bottom/>
      <diagonal/>
    </border>
    <border>
      <left style="dotted">
        <color indexed="64"/>
      </left>
      <right style="thin">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double">
        <color indexed="64"/>
      </top>
      <bottom/>
      <diagonal/>
    </border>
    <border>
      <left/>
      <right style="thin">
        <color indexed="64"/>
      </right>
      <top style="double">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double">
        <color indexed="64"/>
      </top>
      <bottom/>
      <diagonal/>
    </border>
    <border>
      <left style="thin">
        <color indexed="64"/>
      </left>
      <right/>
      <top/>
      <bottom style="thin">
        <color indexed="64"/>
      </bottom>
      <diagonal/>
    </border>
    <border>
      <left style="medium">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double">
        <color indexed="64"/>
      </top>
      <bottom/>
      <diagonal/>
    </border>
    <border>
      <left/>
      <right style="medium">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right/>
      <top style="double">
        <color indexed="64"/>
      </top>
      <bottom/>
      <diagonal/>
    </border>
    <border>
      <left/>
      <right/>
      <top/>
      <bottom style="thin">
        <color indexed="64"/>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thin">
        <color indexed="64"/>
      </left>
      <right style="dotted">
        <color indexed="64"/>
      </right>
      <top style="medium">
        <color indexed="64"/>
      </top>
      <bottom/>
      <diagonal/>
    </border>
    <border>
      <left style="thin">
        <color indexed="64"/>
      </left>
      <right style="dotted">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dotted">
        <color indexed="64"/>
      </right>
      <top/>
      <bottom style="thin">
        <color indexed="64"/>
      </bottom>
      <diagonal/>
    </border>
    <border diagonalUp="1">
      <left style="thin">
        <color indexed="64"/>
      </left>
      <right/>
      <top style="dotted">
        <color indexed="64"/>
      </top>
      <bottom/>
      <diagonal style="dotted">
        <color indexed="64"/>
      </diagonal>
    </border>
    <border diagonalUp="1">
      <left/>
      <right/>
      <top style="dotted">
        <color indexed="64"/>
      </top>
      <bottom/>
      <diagonal style="dotted">
        <color indexed="64"/>
      </diagonal>
    </border>
    <border diagonalUp="1">
      <left/>
      <right style="thin">
        <color indexed="64"/>
      </right>
      <top style="dotted">
        <color indexed="64"/>
      </top>
      <bottom/>
      <diagonal style="dotted">
        <color indexed="64"/>
      </diagonal>
    </border>
    <border diagonalUp="1">
      <left style="thin">
        <color indexed="64"/>
      </left>
      <right/>
      <top/>
      <bottom style="thin">
        <color indexed="64"/>
      </bottom>
      <diagonal style="dotted">
        <color indexed="64"/>
      </diagonal>
    </border>
    <border diagonalUp="1">
      <left/>
      <right/>
      <top/>
      <bottom style="thin">
        <color indexed="64"/>
      </bottom>
      <diagonal style="dotted">
        <color indexed="64"/>
      </diagonal>
    </border>
    <border diagonalUp="1">
      <left/>
      <right style="thin">
        <color indexed="64"/>
      </right>
      <top/>
      <bottom style="thin">
        <color indexed="64"/>
      </bottom>
      <diagonal style="dotted">
        <color indexed="64"/>
      </diagonal>
    </border>
    <border>
      <left style="thin">
        <color indexed="64"/>
      </left>
      <right style="dotted">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12">
    <xf numFmtId="0" fontId="0" fillId="0" borderId="0">
      <alignment vertical="center"/>
    </xf>
    <xf numFmtId="9" fontId="1" fillId="0" borderId="0" applyFont="0" applyFill="0" applyBorder="0" applyAlignment="0" applyProtection="0"/>
    <xf numFmtId="9" fontId="1" fillId="0" borderId="0" applyFont="0" applyFill="0" applyBorder="0" applyAlignment="0" applyProtection="0">
      <alignment vertical="center"/>
    </xf>
    <xf numFmtId="0" fontId="1" fillId="0" borderId="0"/>
    <xf numFmtId="0" fontId="1" fillId="0" borderId="0" applyFont="0" applyAlignment="0"/>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applyFont="0" applyAlignment="0"/>
  </cellStyleXfs>
  <cellXfs count="454">
    <xf numFmtId="0" fontId="0" fillId="0" borderId="0" xfId="0">
      <alignment vertical="center"/>
    </xf>
    <xf numFmtId="0" fontId="1" fillId="0" borderId="0" xfId="3"/>
    <xf numFmtId="0" fontId="1" fillId="0" borderId="0" xfId="3" applyAlignment="1">
      <alignment wrapText="1"/>
    </xf>
    <xf numFmtId="1" fontId="1" fillId="0" borderId="1" xfId="3" applyNumberFormat="1" applyBorder="1" applyAlignment="1">
      <alignment vertical="center"/>
    </xf>
    <xf numFmtId="0" fontId="1" fillId="0" borderId="1" xfId="3" applyBorder="1" applyAlignment="1">
      <alignment vertical="center"/>
    </xf>
    <xf numFmtId="176" fontId="1" fillId="0" borderId="1" xfId="3" applyNumberFormat="1" applyBorder="1" applyAlignment="1">
      <alignment vertical="center"/>
    </xf>
    <xf numFmtId="0" fontId="1" fillId="0" borderId="1" xfId="3" applyBorder="1" applyAlignment="1">
      <alignment horizontal="center" vertical="top" textRotation="255"/>
    </xf>
    <xf numFmtId="0" fontId="1" fillId="0" borderId="1" xfId="3" applyFill="1" applyBorder="1" applyAlignment="1">
      <alignment vertical="top" textRotation="255"/>
    </xf>
    <xf numFmtId="0" fontId="1" fillId="0" borderId="1" xfId="3" applyBorder="1" applyAlignment="1">
      <alignment horizontal="center" vertical="top" textRotation="255" wrapText="1"/>
    </xf>
    <xf numFmtId="0" fontId="1" fillId="2" borderId="0" xfId="3" applyFill="1"/>
    <xf numFmtId="0" fontId="5" fillId="2" borderId="0" xfId="3" applyFont="1" applyFill="1"/>
    <xf numFmtId="0" fontId="5" fillId="2" borderId="0" xfId="3" applyFont="1" applyFill="1" applyAlignment="1">
      <alignment horizontal="center"/>
    </xf>
    <xf numFmtId="14" fontId="5" fillId="2" borderId="0" xfId="3" applyNumberFormat="1" applyFont="1" applyFill="1"/>
    <xf numFmtId="0" fontId="1" fillId="0" borderId="0" xfId="3" applyFill="1"/>
    <xf numFmtId="0" fontId="6" fillId="0" borderId="0" xfId="3" applyFont="1" applyFill="1"/>
    <xf numFmtId="0" fontId="1" fillId="0" borderId="0" xfId="3" applyFont="1" applyFill="1" applyAlignment="1">
      <alignment horizontal="right"/>
    </xf>
    <xf numFmtId="0" fontId="7" fillId="0" borderId="0" xfId="3" applyFont="1" applyFill="1" applyAlignment="1">
      <alignment vertical="top"/>
    </xf>
    <xf numFmtId="0" fontId="1" fillId="0" borderId="0" xfId="3" applyFill="1" applyAlignment="1">
      <alignment vertical="center"/>
    </xf>
    <xf numFmtId="0" fontId="8" fillId="0" borderId="0" xfId="3" applyFont="1" applyFill="1" applyAlignment="1">
      <alignment vertical="center"/>
    </xf>
    <xf numFmtId="0" fontId="1" fillId="0" borderId="2" xfId="3" applyFill="1" applyBorder="1" applyAlignment="1">
      <alignment horizontal="left" vertical="center"/>
    </xf>
    <xf numFmtId="58" fontId="1" fillId="3" borderId="3" xfId="3" applyNumberFormat="1" applyFill="1" applyBorder="1" applyAlignment="1" applyProtection="1">
      <alignment horizontal="center" vertical="center"/>
      <protection locked="0"/>
    </xf>
    <xf numFmtId="0" fontId="1" fillId="0" borderId="4" xfId="3" applyFill="1" applyBorder="1" applyAlignment="1">
      <alignment horizontal="left" vertical="center"/>
    </xf>
    <xf numFmtId="58" fontId="1" fillId="3" borderId="1" xfId="3" applyNumberFormat="1" applyFill="1" applyBorder="1" applyAlignment="1" applyProtection="1">
      <alignment horizontal="center" vertical="center"/>
      <protection locked="0"/>
    </xf>
    <xf numFmtId="0" fontId="1" fillId="3" borderId="1" xfId="3" applyFill="1" applyBorder="1" applyAlignment="1" applyProtection="1">
      <alignment horizontal="center" vertical="center"/>
      <protection locked="0"/>
    </xf>
    <xf numFmtId="0" fontId="1" fillId="0" borderId="5" xfId="3" applyFill="1" applyBorder="1" applyAlignment="1">
      <alignment horizontal="left" vertical="center" wrapText="1"/>
    </xf>
    <xf numFmtId="0" fontId="9" fillId="0" borderId="0" xfId="3" quotePrefix="1" applyFont="1" applyFill="1" applyAlignment="1">
      <alignment horizontal="left" vertical="center"/>
    </xf>
    <xf numFmtId="0" fontId="9" fillId="0" borderId="0" xfId="3" applyFont="1" applyFill="1" applyBorder="1" applyAlignment="1">
      <alignment horizontal="center" vertical="center"/>
    </xf>
    <xf numFmtId="0" fontId="1" fillId="0" borderId="0" xfId="8"/>
    <xf numFmtId="0" fontId="10" fillId="0" borderId="0" xfId="8" applyFont="1" applyFill="1" applyBorder="1"/>
    <xf numFmtId="0" fontId="11" fillId="0" borderId="0" xfId="8" applyFont="1"/>
    <xf numFmtId="0" fontId="12" fillId="0" borderId="0" xfId="8" applyFont="1" applyFill="1" applyBorder="1"/>
    <xf numFmtId="0" fontId="12" fillId="0" borderId="0" xfId="8" applyFont="1"/>
    <xf numFmtId="0" fontId="11" fillId="0" borderId="6" xfId="8" applyFont="1" applyBorder="1"/>
    <xf numFmtId="0" fontId="11" fillId="0" borderId="0" xfId="8" applyFont="1" applyBorder="1"/>
    <xf numFmtId="0" fontId="11" fillId="0" borderId="7" xfId="8" applyFont="1" applyBorder="1"/>
    <xf numFmtId="0" fontId="11" fillId="0" borderId="8" xfId="8" applyFont="1" applyBorder="1"/>
    <xf numFmtId="0" fontId="14" fillId="0" borderId="9" xfId="8" applyFont="1" applyFill="1" applyBorder="1" applyAlignment="1">
      <alignment horizontal="center" vertical="center" wrapText="1"/>
    </xf>
    <xf numFmtId="0" fontId="14" fillId="0" borderId="8" xfId="8" applyFont="1" applyFill="1" applyBorder="1" applyAlignment="1">
      <alignment horizontal="center" vertical="center" wrapText="1"/>
    </xf>
    <xf numFmtId="0" fontId="14" fillId="0" borderId="10" xfId="8" applyFont="1" applyFill="1" applyBorder="1" applyAlignment="1">
      <alignment horizontal="center" wrapText="1"/>
    </xf>
    <xf numFmtId="0" fontId="14" fillId="0" borderId="11" xfId="8" applyFont="1" applyFill="1" applyBorder="1" applyAlignment="1">
      <alignment horizontal="center" vertical="center" wrapText="1"/>
    </xf>
    <xf numFmtId="0" fontId="9" fillId="0" borderId="0" xfId="8" applyFont="1" applyAlignment="1">
      <alignment horizontal="left"/>
    </xf>
    <xf numFmtId="0" fontId="17" fillId="0" borderId="0" xfId="8" applyFont="1" applyAlignment="1">
      <alignment horizontal="left"/>
    </xf>
    <xf numFmtId="0" fontId="12" fillId="0" borderId="0" xfId="7" applyFont="1" applyAlignment="1">
      <alignment vertical="center"/>
    </xf>
    <xf numFmtId="0" fontId="12" fillId="0" borderId="0" xfId="7" applyFont="1" applyAlignment="1">
      <alignment horizontal="right" vertical="center"/>
    </xf>
    <xf numFmtId="0" fontId="12" fillId="0" borderId="12" xfId="7" applyFont="1" applyBorder="1" applyAlignment="1">
      <alignment horizontal="center" vertical="center"/>
    </xf>
    <xf numFmtId="0" fontId="12" fillId="0" borderId="13" xfId="7" applyFont="1" applyBorder="1" applyAlignment="1">
      <alignment horizontal="center" vertical="center" wrapText="1"/>
    </xf>
    <xf numFmtId="0" fontId="12" fillId="0" borderId="14" xfId="7" applyFont="1" applyBorder="1" applyAlignment="1">
      <alignment horizontal="center" vertical="center" wrapText="1"/>
    </xf>
    <xf numFmtId="0" fontId="11" fillId="0" borderId="15" xfId="7" applyFont="1" applyBorder="1" applyAlignment="1">
      <alignment horizontal="center" vertical="center"/>
    </xf>
    <xf numFmtId="177" fontId="12" fillId="0" borderId="16" xfId="7" applyNumberFormat="1" applyFont="1" applyBorder="1" applyAlignment="1">
      <alignment horizontal="center" vertical="center" wrapText="1"/>
    </xf>
    <xf numFmtId="0" fontId="12" fillId="0" borderId="17" xfId="7" applyFont="1" applyBorder="1" applyAlignment="1">
      <alignment horizontal="center" vertical="center" wrapText="1"/>
    </xf>
    <xf numFmtId="0" fontId="12" fillId="0" borderId="3" xfId="7" applyFont="1" applyBorder="1" applyAlignment="1">
      <alignment horizontal="center" vertical="center" wrapText="1"/>
    </xf>
    <xf numFmtId="0" fontId="21" fillId="0" borderId="18" xfId="7" applyFont="1" applyBorder="1" applyAlignment="1">
      <alignment horizontal="left" vertical="center" wrapText="1"/>
    </xf>
    <xf numFmtId="0" fontId="21" fillId="0" borderId="19" xfId="7" applyFont="1" applyBorder="1" applyAlignment="1">
      <alignment horizontal="left" vertical="center" wrapText="1"/>
    </xf>
    <xf numFmtId="0" fontId="21" fillId="0" borderId="20" xfId="7" applyFont="1" applyBorder="1" applyAlignment="1">
      <alignment horizontal="left" vertical="center" wrapText="1"/>
    </xf>
    <xf numFmtId="0" fontId="21" fillId="0" borderId="21" xfId="7" applyFont="1" applyBorder="1" applyAlignment="1">
      <alignment horizontal="left" vertical="center" wrapText="1"/>
    </xf>
    <xf numFmtId="0" fontId="12" fillId="0" borderId="0" xfId="7" applyFont="1" applyFill="1" applyBorder="1" applyAlignment="1">
      <alignment horizontal="left" vertical="center"/>
    </xf>
    <xf numFmtId="0" fontId="12" fillId="0" borderId="0" xfId="7" applyFont="1" applyFill="1" applyBorder="1" applyAlignment="1">
      <alignment horizontal="center" vertical="center" wrapText="1"/>
    </xf>
    <xf numFmtId="0" fontId="12" fillId="0" borderId="0" xfId="7" quotePrefix="1" applyFont="1" applyFill="1" applyBorder="1" applyAlignment="1">
      <alignment horizontal="right" vertical="center" wrapText="1"/>
    </xf>
    <xf numFmtId="0" fontId="12" fillId="0" borderId="0" xfId="7" applyFont="1" applyFill="1" applyBorder="1" applyAlignment="1">
      <alignment vertical="center"/>
    </xf>
    <xf numFmtId="0" fontId="23" fillId="0" borderId="0" xfId="7" applyFont="1" applyFill="1" applyBorder="1" applyAlignment="1">
      <alignment horizontal="center" vertical="center" wrapText="1"/>
    </xf>
    <xf numFmtId="0" fontId="12" fillId="0" borderId="0" xfId="7" applyFont="1" applyFill="1" applyBorder="1" applyAlignment="1">
      <alignment horizontal="right" vertical="center" wrapText="1"/>
    </xf>
    <xf numFmtId="0" fontId="17" fillId="0" borderId="0" xfId="7" applyFont="1" applyFill="1" applyBorder="1" applyAlignment="1">
      <alignment horizontal="center" vertical="center" wrapText="1"/>
    </xf>
    <xf numFmtId="0" fontId="12" fillId="0" borderId="0" xfId="7" quotePrefix="1" applyFont="1" applyFill="1" applyBorder="1" applyAlignment="1">
      <alignment horizontal="left" vertical="center" wrapText="1"/>
    </xf>
    <xf numFmtId="0" fontId="12" fillId="0" borderId="0" xfId="7" applyFont="1" applyFill="1" applyBorder="1" applyAlignment="1">
      <alignment horizontal="center" vertical="center" textRotation="255" wrapText="1"/>
    </xf>
    <xf numFmtId="0" fontId="13" fillId="0" borderId="0" xfId="7" applyFont="1" applyBorder="1" applyAlignment="1">
      <alignment horizontal="justify" vertical="center" wrapText="1"/>
    </xf>
    <xf numFmtId="0" fontId="12" fillId="0" borderId="19" xfId="7" applyFont="1" applyBorder="1" applyAlignment="1">
      <alignment vertical="center"/>
    </xf>
    <xf numFmtId="0" fontId="12" fillId="0" borderId="21" xfId="7" applyFont="1" applyBorder="1" applyAlignment="1">
      <alignment vertical="center"/>
    </xf>
    <xf numFmtId="0" fontId="24" fillId="2" borderId="1" xfId="11" applyFont="1" applyFill="1" applyBorder="1" applyAlignment="1">
      <alignment horizontal="center"/>
    </xf>
    <xf numFmtId="0" fontId="1" fillId="0" borderId="0" xfId="11"/>
    <xf numFmtId="0" fontId="1" fillId="0" borderId="1" xfId="11" applyBorder="1"/>
    <xf numFmtId="49" fontId="1" fillId="0" borderId="1" xfId="11" applyNumberFormat="1" applyFont="1" applyBorder="1"/>
    <xf numFmtId="49" fontId="1" fillId="0" borderId="1" xfId="11" applyNumberFormat="1" applyBorder="1"/>
    <xf numFmtId="0" fontId="24" fillId="2" borderId="22" xfId="11" applyFont="1" applyFill="1" applyBorder="1" applyAlignment="1">
      <alignment horizontal="center"/>
    </xf>
    <xf numFmtId="49" fontId="1" fillId="0" borderId="22" xfId="11" applyNumberFormat="1" applyFont="1" applyBorder="1"/>
    <xf numFmtId="58" fontId="1" fillId="0" borderId="1" xfId="11" applyNumberFormat="1" applyFill="1" applyBorder="1" applyAlignment="1"/>
    <xf numFmtId="0" fontId="1" fillId="0" borderId="1" xfId="11" applyFont="1" applyBorder="1"/>
    <xf numFmtId="179" fontId="1" fillId="0" borderId="1" xfId="3" applyNumberFormat="1" applyFill="1" applyBorder="1" applyAlignment="1" applyProtection="1">
      <alignment horizontal="right"/>
      <protection locked="0"/>
    </xf>
    <xf numFmtId="58" fontId="1" fillId="0" borderId="1" xfId="3" applyNumberFormat="1" applyFill="1" applyBorder="1" applyAlignment="1">
      <alignment horizontal="right"/>
    </xf>
    <xf numFmtId="58" fontId="1" fillId="0" borderId="1" xfId="11" applyNumberFormat="1" applyFont="1" applyFill="1" applyBorder="1" applyAlignment="1"/>
    <xf numFmtId="49" fontId="1" fillId="0" borderId="1" xfId="3" applyNumberFormat="1" applyFill="1" applyBorder="1" applyAlignment="1">
      <alignment horizontal="right"/>
    </xf>
    <xf numFmtId="49" fontId="10" fillId="0" borderId="0" xfId="3" applyNumberFormat="1" applyFont="1" applyFill="1" applyBorder="1" applyAlignment="1">
      <alignment horizontal="center" vertical="center"/>
    </xf>
    <xf numFmtId="0" fontId="1" fillId="0" borderId="0" xfId="3" applyBorder="1"/>
    <xf numFmtId="58" fontId="0" fillId="0" borderId="23" xfId="0" applyNumberFormat="1" applyFill="1" applyBorder="1" applyAlignment="1" applyProtection="1">
      <alignment horizontal="center" vertical="center"/>
    </xf>
    <xf numFmtId="0" fontId="0" fillId="2" borderId="0" xfId="0" applyFill="1" applyAlignment="1"/>
    <xf numFmtId="49" fontId="0" fillId="2" borderId="14" xfId="0" applyNumberFormat="1" applyFill="1" applyBorder="1" applyAlignment="1" applyProtection="1">
      <alignment horizontal="left" wrapText="1"/>
      <protection locked="0"/>
    </xf>
    <xf numFmtId="0" fontId="0" fillId="2" borderId="1" xfId="0" applyFill="1" applyBorder="1" applyAlignment="1" applyProtection="1">
      <protection locked="0"/>
    </xf>
    <xf numFmtId="49" fontId="0" fillId="2" borderId="1" xfId="0" applyNumberFormat="1" applyFill="1" applyBorder="1" applyAlignment="1" applyProtection="1">
      <alignment horizontal="left" wrapText="1"/>
      <protection locked="0"/>
    </xf>
    <xf numFmtId="0" fontId="0" fillId="2" borderId="22" xfId="0" applyFill="1" applyBorder="1" applyAlignment="1" applyProtection="1">
      <alignment wrapText="1"/>
      <protection locked="0"/>
    </xf>
    <xf numFmtId="49" fontId="0" fillId="2" borderId="24" xfId="0" applyNumberFormat="1" applyFill="1" applyBorder="1" applyAlignment="1">
      <alignment horizontal="left"/>
    </xf>
    <xf numFmtId="0" fontId="0" fillId="2" borderId="25" xfId="0" applyFill="1" applyBorder="1" applyAlignment="1"/>
    <xf numFmtId="0" fontId="0" fillId="0" borderId="14" xfId="0" applyFill="1" applyBorder="1" applyAlignment="1" applyProtection="1">
      <protection locked="0"/>
    </xf>
    <xf numFmtId="0" fontId="0" fillId="0" borderId="1" xfId="0" applyFill="1" applyBorder="1" applyAlignment="1" applyProtection="1">
      <protection locked="0"/>
    </xf>
    <xf numFmtId="49" fontId="0" fillId="2" borderId="14" xfId="0" applyNumberFormat="1" applyFill="1" applyBorder="1" applyAlignment="1" applyProtection="1">
      <alignment horizontal="right"/>
      <protection locked="0"/>
    </xf>
    <xf numFmtId="49" fontId="0" fillId="2" borderId="1" xfId="0" applyNumberFormat="1" applyFill="1" applyBorder="1" applyAlignment="1" applyProtection="1">
      <alignment horizontal="right"/>
      <protection locked="0"/>
    </xf>
    <xf numFmtId="0" fontId="0" fillId="2" borderId="22" xfId="0" applyFill="1" applyBorder="1" applyAlignment="1" applyProtection="1">
      <protection locked="0"/>
    </xf>
    <xf numFmtId="49" fontId="0" fillId="2" borderId="26" xfId="0" applyNumberFormat="1" applyFill="1" applyBorder="1" applyAlignment="1">
      <alignment horizontal="right"/>
    </xf>
    <xf numFmtId="0" fontId="0" fillId="2" borderId="27" xfId="0" applyFill="1" applyBorder="1" applyAlignment="1"/>
    <xf numFmtId="49" fontId="0" fillId="0" borderId="1" xfId="0" applyNumberFormat="1" applyFill="1" applyBorder="1" applyAlignment="1" applyProtection="1">
      <protection locked="0"/>
    </xf>
    <xf numFmtId="0" fontId="0" fillId="2" borderId="0" xfId="0" applyFill="1" applyAlignment="1" applyProtection="1">
      <protection locked="0"/>
    </xf>
    <xf numFmtId="49" fontId="0" fillId="2" borderId="28" xfId="0" applyNumberFormat="1" applyFill="1" applyBorder="1" applyAlignment="1">
      <alignment horizontal="right"/>
    </xf>
    <xf numFmtId="0" fontId="0" fillId="2" borderId="29" xfId="0" applyFill="1" applyBorder="1" applyAlignment="1"/>
    <xf numFmtId="0" fontId="0" fillId="2" borderId="0" xfId="0" applyFill="1" applyBorder="1" applyAlignment="1"/>
    <xf numFmtId="49" fontId="0" fillId="2" borderId="0" xfId="0" applyNumberFormat="1" applyFill="1" applyBorder="1" applyAlignment="1"/>
    <xf numFmtId="49" fontId="0" fillId="2" borderId="30" xfId="0" applyNumberFormat="1" applyFill="1" applyBorder="1" applyAlignment="1">
      <alignment horizontal="right"/>
    </xf>
    <xf numFmtId="0" fontId="0" fillId="2" borderId="31" xfId="0" applyFill="1" applyBorder="1" applyAlignment="1"/>
    <xf numFmtId="176" fontId="1" fillId="3" borderId="1" xfId="3" applyNumberFormat="1" applyFill="1" applyBorder="1" applyAlignment="1">
      <alignment horizontal="center" vertical="center"/>
    </xf>
    <xf numFmtId="0" fontId="0" fillId="3" borderId="1" xfId="0" applyFill="1" applyBorder="1" applyAlignment="1" applyProtection="1">
      <alignment horizontal="center" vertical="center"/>
      <protection locked="0"/>
    </xf>
    <xf numFmtId="0" fontId="12" fillId="0" borderId="32" xfId="7" applyFont="1" applyBorder="1" applyAlignment="1">
      <alignment vertical="center"/>
    </xf>
    <xf numFmtId="0" fontId="12" fillId="0" borderId="33" xfId="7" applyFont="1" applyBorder="1" applyAlignment="1">
      <alignment vertical="center"/>
    </xf>
    <xf numFmtId="0" fontId="12" fillId="4" borderId="8" xfId="7" applyFont="1" applyFill="1" applyBorder="1" applyAlignment="1">
      <alignment vertical="center"/>
    </xf>
    <xf numFmtId="0" fontId="12" fillId="4" borderId="34" xfId="7" applyFont="1" applyFill="1" applyBorder="1" applyAlignment="1">
      <alignment vertical="center"/>
    </xf>
    <xf numFmtId="0" fontId="22" fillId="3" borderId="35" xfId="7" applyFont="1" applyFill="1" applyBorder="1" applyAlignment="1">
      <alignment horizontal="left" vertical="center" wrapText="1"/>
    </xf>
    <xf numFmtId="0" fontId="22" fillId="3" borderId="36" xfId="7" applyFont="1" applyFill="1" applyBorder="1" applyAlignment="1">
      <alignment horizontal="left" vertical="center" wrapText="1"/>
    </xf>
    <xf numFmtId="0" fontId="22" fillId="3" borderId="37" xfId="7" applyFont="1" applyFill="1" applyBorder="1" applyAlignment="1">
      <alignment horizontal="left" vertical="center" wrapText="1"/>
    </xf>
    <xf numFmtId="0" fontId="22" fillId="3" borderId="38" xfId="7" applyFont="1" applyFill="1" applyBorder="1" applyAlignment="1">
      <alignment horizontal="left" vertical="center" wrapText="1"/>
    </xf>
    <xf numFmtId="0" fontId="25" fillId="3" borderId="39" xfId="7" applyFont="1" applyFill="1" applyBorder="1" applyAlignment="1">
      <alignment vertical="center"/>
    </xf>
    <xf numFmtId="0" fontId="25" fillId="3" borderId="6" xfId="7" applyFont="1" applyFill="1" applyBorder="1" applyAlignment="1">
      <alignment vertical="center"/>
    </xf>
    <xf numFmtId="0" fontId="25" fillId="3" borderId="40" xfId="7" applyFont="1" applyFill="1" applyBorder="1" applyAlignment="1">
      <alignment vertical="center"/>
    </xf>
    <xf numFmtId="0" fontId="8" fillId="0" borderId="1" xfId="3" applyFont="1" applyBorder="1" applyAlignment="1">
      <alignment horizontal="center" vertical="top" textRotation="255" wrapText="1"/>
    </xf>
    <xf numFmtId="176" fontId="1" fillId="0" borderId="1" xfId="3" applyNumberFormat="1" applyFont="1" applyBorder="1" applyAlignment="1">
      <alignment horizontal="center" vertical="center"/>
    </xf>
    <xf numFmtId="0" fontId="1" fillId="0" borderId="1" xfId="3" applyFont="1" applyBorder="1" applyAlignment="1">
      <alignment horizontal="center" vertical="top" textRotation="255" wrapText="1"/>
    </xf>
    <xf numFmtId="0" fontId="1" fillId="0" borderId="41" xfId="3" applyBorder="1" applyAlignment="1">
      <alignment vertical="center"/>
    </xf>
    <xf numFmtId="0" fontId="1" fillId="0" borderId="1" xfId="3" applyBorder="1" applyAlignment="1">
      <alignment horizontal="center" vertical="center"/>
    </xf>
    <xf numFmtId="0" fontId="1" fillId="0" borderId="1" xfId="3" applyBorder="1" applyAlignment="1">
      <alignment horizontal="center" vertical="center" wrapText="1"/>
    </xf>
    <xf numFmtId="0" fontId="1" fillId="0" borderId="42" xfId="3" applyBorder="1" applyAlignment="1">
      <alignment horizontal="center" vertical="center"/>
    </xf>
    <xf numFmtId="0" fontId="1" fillId="0" borderId="43" xfId="3" applyBorder="1" applyAlignment="1">
      <alignment horizontal="center" vertical="center"/>
    </xf>
    <xf numFmtId="0" fontId="0" fillId="0" borderId="44" xfId="0" applyBorder="1" applyAlignment="1">
      <alignment horizontal="center" vertical="center"/>
    </xf>
    <xf numFmtId="0" fontId="1" fillId="0" borderId="22" xfId="3" applyBorder="1" applyAlignment="1">
      <alignment horizontal="center" vertical="center"/>
    </xf>
    <xf numFmtId="0" fontId="1" fillId="0" borderId="13" xfId="3" applyBorder="1" applyAlignment="1">
      <alignment horizontal="center" vertical="center"/>
    </xf>
    <xf numFmtId="0" fontId="1" fillId="0" borderId="14" xfId="3" applyBorder="1" applyAlignment="1">
      <alignment horizontal="center" vertical="center"/>
    </xf>
    <xf numFmtId="0" fontId="1" fillId="0" borderId="44" xfId="3" applyBorder="1" applyAlignment="1">
      <alignment horizontal="center" vertical="center"/>
    </xf>
    <xf numFmtId="0" fontId="1" fillId="0" borderId="45" xfId="3" applyFill="1" applyBorder="1" applyAlignment="1">
      <alignment horizontal="left" vertical="center"/>
    </xf>
    <xf numFmtId="0" fontId="1" fillId="0" borderId="3" xfId="3" applyFill="1" applyBorder="1" applyAlignment="1">
      <alignment horizontal="left" vertical="center"/>
    </xf>
    <xf numFmtId="49" fontId="17" fillId="0" borderId="0" xfId="3" applyNumberFormat="1" applyFont="1" applyFill="1" applyBorder="1" applyAlignment="1">
      <alignment horizontal="center" vertical="center"/>
    </xf>
    <xf numFmtId="0" fontId="15" fillId="0" borderId="0" xfId="3" applyFont="1" applyBorder="1"/>
    <xf numFmtId="0" fontId="1" fillId="0" borderId="46" xfId="3" applyFill="1" applyBorder="1" applyAlignment="1">
      <alignment horizontal="left" vertical="center"/>
    </xf>
    <xf numFmtId="0" fontId="1" fillId="0" borderId="1" xfId="3" applyFill="1" applyBorder="1" applyAlignment="1">
      <alignment horizontal="left" vertical="center"/>
    </xf>
    <xf numFmtId="0" fontId="1" fillId="0" borderId="47" xfId="3" applyFill="1" applyBorder="1" applyAlignment="1">
      <alignment horizontal="left" vertical="center"/>
    </xf>
    <xf numFmtId="0" fontId="1" fillId="0" borderId="48" xfId="3" applyFill="1" applyBorder="1" applyAlignment="1">
      <alignment horizontal="left" vertical="center"/>
    </xf>
    <xf numFmtId="0" fontId="1" fillId="0" borderId="49" xfId="3" applyFill="1" applyBorder="1" applyAlignment="1">
      <alignment horizontal="left" vertical="center"/>
    </xf>
    <xf numFmtId="0" fontId="1" fillId="0" borderId="50" xfId="3" applyFill="1" applyBorder="1" applyAlignment="1">
      <alignment horizontal="left" vertical="center"/>
    </xf>
    <xf numFmtId="0" fontId="12" fillId="0" borderId="51" xfId="8" applyFont="1" applyBorder="1" applyAlignment="1">
      <alignment horizontal="center" vertical="center"/>
    </xf>
    <xf numFmtId="0" fontId="11" fillId="0" borderId="11" xfId="8" applyFont="1" applyBorder="1" applyAlignment="1">
      <alignment horizontal="center" vertical="center"/>
    </xf>
    <xf numFmtId="0" fontId="11" fillId="0" borderId="49" xfId="8" applyFont="1" applyBorder="1" applyAlignment="1">
      <alignment horizontal="center" vertical="center"/>
    </xf>
    <xf numFmtId="0" fontId="11" fillId="0" borderId="50" xfId="8" applyFont="1" applyBorder="1" applyAlignment="1">
      <alignment horizontal="center" vertical="center"/>
    </xf>
    <xf numFmtId="0" fontId="12" fillId="0" borderId="52" xfId="8" applyFont="1" applyBorder="1" applyAlignment="1">
      <alignment horizontal="center" vertical="center"/>
    </xf>
    <xf numFmtId="0" fontId="12" fillId="0" borderId="53" xfId="8" applyFont="1" applyBorder="1" applyAlignment="1">
      <alignment horizontal="center" vertical="center"/>
    </xf>
    <xf numFmtId="0" fontId="12" fillId="0" borderId="54" xfId="8" applyFont="1" applyBorder="1" applyAlignment="1">
      <alignment horizontal="center" vertical="center"/>
    </xf>
    <xf numFmtId="0" fontId="12" fillId="0" borderId="6" xfId="8" applyFont="1" applyBorder="1" applyAlignment="1">
      <alignment horizontal="center" vertical="center"/>
    </xf>
    <xf numFmtId="0" fontId="12" fillId="0" borderId="55" xfId="8" applyFont="1" applyBorder="1" applyAlignment="1">
      <alignment horizontal="center" vertical="center"/>
    </xf>
    <xf numFmtId="0" fontId="12" fillId="0" borderId="56" xfId="8" applyFont="1" applyBorder="1" applyAlignment="1">
      <alignment horizontal="center" vertical="center"/>
    </xf>
    <xf numFmtId="0" fontId="13" fillId="0" borderId="57" xfId="8" applyFont="1" applyBorder="1" applyAlignment="1">
      <alignment horizontal="left" vertical="center"/>
    </xf>
    <xf numFmtId="0" fontId="13" fillId="0" borderId="53" xfId="8" applyFont="1" applyBorder="1" applyAlignment="1">
      <alignment horizontal="left" vertical="center"/>
    </xf>
    <xf numFmtId="0" fontId="13" fillId="0" borderId="58" xfId="8" applyFont="1" applyBorder="1" applyAlignment="1">
      <alignment horizontal="left" vertical="center"/>
    </xf>
    <xf numFmtId="0" fontId="13" fillId="0" borderId="40" xfId="8" applyFont="1" applyBorder="1" applyAlignment="1">
      <alignment horizontal="left" vertical="center"/>
    </xf>
    <xf numFmtId="0" fontId="13" fillId="5" borderId="57" xfId="8" applyFont="1" applyFill="1" applyBorder="1" applyAlignment="1">
      <alignment horizontal="center" vertical="center"/>
    </xf>
    <xf numFmtId="0" fontId="13" fillId="5" borderId="53" xfId="8" applyFont="1" applyFill="1" applyBorder="1" applyAlignment="1">
      <alignment horizontal="center" vertical="center"/>
    </xf>
    <xf numFmtId="0" fontId="13" fillId="5" borderId="58" xfId="8" applyFont="1" applyFill="1" applyBorder="1" applyAlignment="1">
      <alignment horizontal="center" vertical="center"/>
    </xf>
    <xf numFmtId="0" fontId="13" fillId="5" borderId="40" xfId="8" applyFont="1" applyFill="1" applyBorder="1" applyAlignment="1">
      <alignment horizontal="center" vertical="center"/>
    </xf>
    <xf numFmtId="0" fontId="12" fillId="0" borderId="59" xfId="8" applyFont="1" applyBorder="1" applyAlignment="1">
      <alignment horizontal="center" vertical="center"/>
    </xf>
    <xf numFmtId="0" fontId="11" fillId="0" borderId="8" xfId="8" applyFont="1" applyBorder="1" applyAlignment="1">
      <alignment horizontal="center" vertical="center"/>
    </xf>
    <xf numFmtId="0" fontId="11" fillId="0" borderId="54" xfId="8" applyFont="1" applyBorder="1" applyAlignment="1">
      <alignment horizontal="center" vertical="center"/>
    </xf>
    <xf numFmtId="0" fontId="11" fillId="0" borderId="0" xfId="8" applyFont="1" applyBorder="1" applyAlignment="1">
      <alignment horizontal="center" vertical="center"/>
    </xf>
    <xf numFmtId="0" fontId="13" fillId="5" borderId="10" xfId="8" applyFont="1" applyFill="1" applyBorder="1" applyAlignment="1">
      <alignment horizontal="center" vertical="center"/>
    </xf>
    <xf numFmtId="0" fontId="13" fillId="5" borderId="7" xfId="8" applyFont="1" applyFill="1" applyBorder="1" applyAlignment="1">
      <alignment horizontal="center" vertical="center"/>
    </xf>
    <xf numFmtId="0" fontId="13" fillId="5" borderId="60" xfId="8" applyFont="1" applyFill="1" applyBorder="1" applyAlignment="1">
      <alignment horizontal="center" vertical="center"/>
    </xf>
    <xf numFmtId="0" fontId="13" fillId="5" borderId="6" xfId="8" applyFont="1" applyFill="1" applyBorder="1" applyAlignment="1">
      <alignment horizontal="center" vertical="center"/>
    </xf>
    <xf numFmtId="0" fontId="12" fillId="0" borderId="10" xfId="8" applyFont="1" applyFill="1" applyBorder="1" applyAlignment="1">
      <alignment vertical="center"/>
    </xf>
    <xf numFmtId="0" fontId="11" fillId="0" borderId="7" xfId="8" applyFont="1" applyBorder="1" applyAlignment="1">
      <alignment vertical="center"/>
    </xf>
    <xf numFmtId="0" fontId="11" fillId="0" borderId="58" xfId="8" applyFont="1" applyBorder="1" applyAlignment="1">
      <alignment vertical="center"/>
    </xf>
    <xf numFmtId="0" fontId="11" fillId="0" borderId="40" xfId="8" applyFont="1" applyBorder="1" applyAlignment="1">
      <alignment vertical="center"/>
    </xf>
    <xf numFmtId="0" fontId="13" fillId="0" borderId="10" xfId="9" applyFont="1" applyFill="1" applyBorder="1" applyAlignment="1">
      <alignment horizontal="left" vertical="center"/>
    </xf>
    <xf numFmtId="0" fontId="13" fillId="0" borderId="7" xfId="9" applyFont="1" applyFill="1" applyBorder="1" applyAlignment="1">
      <alignment horizontal="left" vertical="center"/>
    </xf>
    <xf numFmtId="0" fontId="13" fillId="0" borderId="61" xfId="9" applyFont="1" applyFill="1" applyBorder="1" applyAlignment="1">
      <alignment horizontal="left" vertical="center"/>
    </xf>
    <xf numFmtId="0" fontId="13" fillId="0" borderId="56" xfId="9" applyFont="1" applyFill="1" applyBorder="1" applyAlignment="1">
      <alignment horizontal="left" vertical="center"/>
    </xf>
    <xf numFmtId="0" fontId="11" fillId="5" borderId="10" xfId="10" applyNumberFormat="1" applyFont="1" applyFill="1" applyBorder="1" applyAlignment="1">
      <alignment horizontal="center" vertical="center"/>
    </xf>
    <xf numFmtId="0" fontId="11" fillId="5" borderId="8" xfId="10" applyNumberFormat="1" applyFont="1" applyFill="1" applyBorder="1" applyAlignment="1">
      <alignment horizontal="center" vertical="center"/>
    </xf>
    <xf numFmtId="0" fontId="11" fillId="5" borderId="9" xfId="10" applyNumberFormat="1" applyFont="1" applyFill="1" applyBorder="1" applyAlignment="1">
      <alignment horizontal="center" vertical="center"/>
    </xf>
    <xf numFmtId="0" fontId="11" fillId="5" borderId="61" xfId="10" applyNumberFormat="1" applyFont="1" applyFill="1" applyBorder="1" applyAlignment="1">
      <alignment horizontal="center" vertical="center"/>
    </xf>
    <xf numFmtId="0" fontId="11" fillId="5" borderId="34" xfId="10" applyNumberFormat="1" applyFont="1" applyFill="1" applyBorder="1" applyAlignment="1">
      <alignment horizontal="center" vertical="center"/>
    </xf>
    <xf numFmtId="0" fontId="11" fillId="5" borderId="62" xfId="10" applyNumberFormat="1" applyFont="1" applyFill="1" applyBorder="1" applyAlignment="1">
      <alignment horizontal="center" vertical="center"/>
    </xf>
    <xf numFmtId="0" fontId="14" fillId="0" borderId="63" xfId="8" applyFont="1" applyBorder="1" applyAlignment="1">
      <alignment horizontal="center" vertical="center"/>
    </xf>
    <xf numFmtId="0" fontId="11" fillId="0" borderId="64" xfId="8" applyFont="1" applyBorder="1" applyAlignment="1">
      <alignment horizontal="center" vertical="center"/>
    </xf>
    <xf numFmtId="0" fontId="13" fillId="0" borderId="10" xfId="9" applyFont="1" applyBorder="1" applyAlignment="1">
      <alignment horizontal="left" vertical="center"/>
    </xf>
    <xf numFmtId="0" fontId="13" fillId="0" borderId="7" xfId="9" applyFont="1" applyBorder="1" applyAlignment="1">
      <alignment horizontal="left" vertical="center"/>
    </xf>
    <xf numFmtId="0" fontId="13" fillId="0" borderId="58" xfId="9" applyFont="1" applyBorder="1" applyAlignment="1">
      <alignment horizontal="left" vertical="center"/>
    </xf>
    <xf numFmtId="0" fontId="13" fillId="0" borderId="40" xfId="9" applyFont="1" applyBorder="1" applyAlignment="1">
      <alignment horizontal="left" vertical="center"/>
    </xf>
    <xf numFmtId="0" fontId="13" fillId="4" borderId="10" xfId="9" applyNumberFormat="1" applyFont="1" applyFill="1" applyBorder="1" applyAlignment="1">
      <alignment horizontal="center" vertical="center"/>
    </xf>
    <xf numFmtId="0" fontId="13" fillId="4" borderId="7" xfId="9" applyNumberFormat="1" applyFont="1" applyFill="1" applyBorder="1" applyAlignment="1">
      <alignment horizontal="center" vertical="center"/>
    </xf>
    <xf numFmtId="0" fontId="13" fillId="4" borderId="58" xfId="9" applyNumberFormat="1" applyFont="1" applyFill="1" applyBorder="1" applyAlignment="1">
      <alignment horizontal="center" vertical="center"/>
    </xf>
    <xf numFmtId="0" fontId="13" fillId="4" borderId="40" xfId="9" applyNumberFormat="1" applyFont="1" applyFill="1" applyBorder="1" applyAlignment="1">
      <alignment horizontal="center" vertical="center"/>
    </xf>
    <xf numFmtId="0" fontId="14" fillId="0" borderId="65" xfId="9" applyFont="1" applyBorder="1" applyAlignment="1">
      <alignment wrapText="1"/>
    </xf>
    <xf numFmtId="0" fontId="11" fillId="0" borderId="66" xfId="9" applyFont="1" applyBorder="1" applyAlignment="1">
      <alignment wrapText="1"/>
    </xf>
    <xf numFmtId="0" fontId="11" fillId="0" borderId="67" xfId="9" applyFont="1" applyBorder="1" applyAlignment="1">
      <alignment wrapText="1"/>
    </xf>
    <xf numFmtId="0" fontId="11" fillId="0" borderId="68" xfId="9" applyFont="1" applyBorder="1" applyAlignment="1">
      <alignment wrapText="1"/>
    </xf>
    <xf numFmtId="0" fontId="11" fillId="0" borderId="69" xfId="9" applyFont="1" applyBorder="1" applyAlignment="1">
      <alignment wrapText="1"/>
    </xf>
    <xf numFmtId="0" fontId="11" fillId="0" borderId="70" xfId="9" applyFont="1" applyBorder="1" applyAlignment="1">
      <alignment wrapText="1"/>
    </xf>
    <xf numFmtId="0" fontId="14" fillId="0" borderId="71" xfId="8" applyFont="1" applyBorder="1" applyAlignment="1">
      <alignment horizontal="center" vertical="center"/>
    </xf>
    <xf numFmtId="0" fontId="11" fillId="0" borderId="72" xfId="8" applyFont="1" applyBorder="1" applyAlignment="1">
      <alignment horizontal="center" vertical="center"/>
    </xf>
    <xf numFmtId="0" fontId="14" fillId="0" borderId="11" xfId="8" applyFont="1" applyBorder="1" applyAlignment="1">
      <alignment horizontal="center" vertical="center"/>
    </xf>
    <xf numFmtId="0" fontId="11" fillId="0" borderId="73" xfId="8" applyFont="1" applyBorder="1" applyAlignment="1">
      <alignment horizontal="center" vertical="center"/>
    </xf>
    <xf numFmtId="0" fontId="14" fillId="5" borderId="10" xfId="8" applyFont="1" applyFill="1" applyBorder="1" applyAlignment="1">
      <alignment horizontal="center" vertical="center"/>
    </xf>
    <xf numFmtId="0" fontId="14" fillId="5" borderId="60" xfId="8" applyFont="1" applyFill="1" applyBorder="1" applyAlignment="1">
      <alignment horizontal="center" vertical="center"/>
    </xf>
    <xf numFmtId="0" fontId="14" fillId="0" borderId="8" xfId="8" applyFont="1" applyBorder="1" applyAlignment="1">
      <alignment horizontal="center" vertical="center"/>
    </xf>
    <xf numFmtId="0" fontId="14" fillId="0" borderId="9" xfId="8" applyFont="1" applyBorder="1" applyAlignment="1">
      <alignment horizontal="center" vertical="center"/>
    </xf>
    <xf numFmtId="0" fontId="11" fillId="0" borderId="74" xfId="8" applyFont="1" applyBorder="1" applyAlignment="1">
      <alignment horizontal="center" vertical="center"/>
    </xf>
    <xf numFmtId="0" fontId="14" fillId="0" borderId="75" xfId="8" applyFont="1" applyBorder="1" applyAlignment="1">
      <alignment horizontal="center" vertical="center"/>
    </xf>
    <xf numFmtId="0" fontId="13" fillId="0" borderId="57" xfId="8" applyFont="1" applyFill="1" applyBorder="1" applyAlignment="1">
      <alignment horizontal="center" vertical="center"/>
    </xf>
    <xf numFmtId="0" fontId="13" fillId="0" borderId="58" xfId="8" applyFont="1" applyFill="1" applyBorder="1" applyAlignment="1">
      <alignment horizontal="center" vertical="center"/>
    </xf>
    <xf numFmtId="0" fontId="14" fillId="0" borderId="50" xfId="8" applyFont="1" applyBorder="1" applyAlignment="1">
      <alignment horizontal="center" vertical="center"/>
    </xf>
    <xf numFmtId="0" fontId="14" fillId="5" borderId="58" xfId="8" applyFont="1" applyFill="1" applyBorder="1" applyAlignment="1">
      <alignment horizontal="center" vertical="center"/>
    </xf>
    <xf numFmtId="0" fontId="14" fillId="0" borderId="72" xfId="8" applyFont="1" applyBorder="1" applyAlignment="1">
      <alignment horizontal="center" vertical="center"/>
    </xf>
    <xf numFmtId="0" fontId="14" fillId="0" borderId="64" xfId="8" applyFont="1" applyBorder="1" applyAlignment="1">
      <alignment horizontal="center" vertical="center"/>
    </xf>
    <xf numFmtId="0" fontId="12" fillId="0" borderId="58" xfId="8" applyFont="1" applyFill="1" applyBorder="1" applyAlignment="1">
      <alignment vertical="center"/>
    </xf>
    <xf numFmtId="0" fontId="12" fillId="0" borderId="10" xfId="3" applyFont="1" applyFill="1" applyBorder="1" applyAlignment="1">
      <alignment vertical="center"/>
    </xf>
    <xf numFmtId="0" fontId="11" fillId="0" borderId="7" xfId="3" applyFont="1" applyBorder="1" applyAlignment="1">
      <alignment vertical="center"/>
    </xf>
    <xf numFmtId="0" fontId="11" fillId="0" borderId="58" xfId="3" applyFont="1" applyBorder="1" applyAlignment="1">
      <alignment vertical="center"/>
    </xf>
    <xf numFmtId="0" fontId="11" fillId="0" borderId="40" xfId="3" applyFont="1" applyBorder="1" applyAlignment="1">
      <alignment vertical="center"/>
    </xf>
    <xf numFmtId="0" fontId="11" fillId="0" borderId="76" xfId="8" applyFont="1" applyBorder="1" applyAlignment="1">
      <alignment horizontal="center" vertical="center"/>
    </xf>
    <xf numFmtId="0" fontId="12" fillId="0" borderId="10" xfId="8" applyFont="1" applyBorder="1" applyAlignment="1">
      <alignment vertical="center"/>
    </xf>
    <xf numFmtId="0" fontId="12" fillId="0" borderId="58" xfId="8" applyFont="1" applyBorder="1" applyAlignment="1">
      <alignment vertical="center"/>
    </xf>
    <xf numFmtId="0" fontId="12" fillId="0" borderId="77" xfId="8" applyFont="1" applyBorder="1" applyAlignment="1">
      <alignment horizontal="center" vertical="center"/>
    </xf>
    <xf numFmtId="0" fontId="12" fillId="0" borderId="13" xfId="8" applyFont="1" applyBorder="1" applyAlignment="1">
      <alignment horizontal="center" vertical="center"/>
    </xf>
    <xf numFmtId="0" fontId="12" fillId="0" borderId="14" xfId="8" applyFont="1" applyBorder="1" applyAlignment="1">
      <alignment horizontal="center" vertical="center"/>
    </xf>
    <xf numFmtId="0" fontId="12" fillId="0" borderId="22" xfId="8" applyFont="1" applyBorder="1" applyAlignment="1">
      <alignment horizontal="center" vertical="center"/>
    </xf>
    <xf numFmtId="0" fontId="12" fillId="0" borderId="78" xfId="8" applyFont="1" applyBorder="1" applyAlignment="1">
      <alignment horizontal="center" vertical="center"/>
    </xf>
    <xf numFmtId="0" fontId="11" fillId="0" borderId="59" xfId="8" applyFont="1" applyBorder="1" applyAlignment="1">
      <alignment horizontal="center" vertical="center"/>
    </xf>
    <xf numFmtId="0" fontId="11" fillId="0" borderId="7" xfId="8" applyFont="1" applyBorder="1" applyAlignment="1">
      <alignment horizontal="center" vertical="center"/>
    </xf>
    <xf numFmtId="0" fontId="11" fillId="0" borderId="0" xfId="8" applyFont="1" applyAlignment="1">
      <alignment horizontal="center" vertical="center"/>
    </xf>
    <xf numFmtId="0" fontId="11" fillId="0" borderId="6" xfId="8" applyFont="1" applyBorder="1" applyAlignment="1">
      <alignment horizontal="center" vertical="center"/>
    </xf>
    <xf numFmtId="0" fontId="11" fillId="0" borderId="79" xfId="8" applyFont="1" applyBorder="1" applyAlignment="1">
      <alignment horizontal="center" vertical="center"/>
    </xf>
    <xf numFmtId="0" fontId="11" fillId="0" borderId="40" xfId="8" applyFont="1" applyBorder="1" applyAlignment="1">
      <alignment horizontal="center" vertical="center"/>
    </xf>
    <xf numFmtId="0" fontId="12" fillId="0" borderId="10" xfId="8" applyFont="1" applyBorder="1" applyAlignment="1">
      <alignment horizontal="center" vertical="center"/>
    </xf>
    <xf numFmtId="0" fontId="12" fillId="0" borderId="7" xfId="8" applyFont="1" applyBorder="1" applyAlignment="1">
      <alignment horizontal="center" vertical="center"/>
    </xf>
    <xf numFmtId="0" fontId="12" fillId="0" borderId="58" xfId="8" applyFont="1" applyBorder="1" applyAlignment="1">
      <alignment horizontal="center" vertical="center"/>
    </xf>
    <xf numFmtId="0" fontId="12" fillId="0" borderId="40" xfId="8" applyFont="1" applyBorder="1" applyAlignment="1">
      <alignment horizontal="center" vertical="center"/>
    </xf>
    <xf numFmtId="0" fontId="14" fillId="0" borderId="22" xfId="8" applyFont="1" applyFill="1" applyBorder="1" applyAlignment="1">
      <alignment horizontal="center"/>
    </xf>
    <xf numFmtId="0" fontId="14" fillId="0" borderId="13" xfId="8" applyFont="1" applyBorder="1" applyAlignment="1">
      <alignment horizontal="center"/>
    </xf>
    <xf numFmtId="0" fontId="14" fillId="0" borderId="13" xfId="8" applyFont="1" applyBorder="1" applyAlignment="1"/>
    <xf numFmtId="0" fontId="14" fillId="0" borderId="78" xfId="8" applyFont="1" applyBorder="1" applyAlignment="1"/>
    <xf numFmtId="0" fontId="16" fillId="0" borderId="0" xfId="8" applyFont="1" applyAlignment="1">
      <alignment horizontal="center"/>
    </xf>
    <xf numFmtId="0" fontId="11" fillId="0" borderId="0" xfId="8" applyFont="1" applyAlignment="1">
      <alignment horizontal="center"/>
    </xf>
    <xf numFmtId="0" fontId="4" fillId="0" borderId="0" xfId="8" applyFont="1" applyAlignment="1">
      <alignment horizontal="center" vertical="center"/>
    </xf>
    <xf numFmtId="0" fontId="12" fillId="0" borderId="80" xfId="8" applyFont="1" applyBorder="1" applyAlignment="1">
      <alignment horizontal="center" vertical="center"/>
    </xf>
    <xf numFmtId="0" fontId="1" fillId="0" borderId="39" xfId="8" applyBorder="1" applyAlignment="1">
      <alignment horizontal="center"/>
    </xf>
    <xf numFmtId="176" fontId="12" fillId="0" borderId="81" xfId="8" applyNumberFormat="1" applyFont="1" applyBorder="1" applyAlignment="1">
      <alignment horizontal="center" vertical="center"/>
    </xf>
    <xf numFmtId="176" fontId="12" fillId="0" borderId="32" xfId="8" applyNumberFormat="1" applyFont="1" applyBorder="1" applyAlignment="1">
      <alignment horizontal="center" vertical="center"/>
    </xf>
    <xf numFmtId="0" fontId="12" fillId="0" borderId="82" xfId="8" applyFont="1" applyBorder="1" applyAlignment="1">
      <alignment horizontal="center" vertical="center"/>
    </xf>
    <xf numFmtId="0" fontId="12" fillId="0" borderId="83" xfId="8" applyFont="1" applyBorder="1" applyAlignment="1">
      <alignment horizontal="center" vertical="center"/>
    </xf>
    <xf numFmtId="0" fontId="12" fillId="0" borderId="84" xfId="8" applyFont="1" applyBorder="1" applyAlignment="1">
      <alignment horizontal="center" vertical="center"/>
    </xf>
    <xf numFmtId="0" fontId="12" fillId="0" borderId="85" xfId="8" applyFont="1" applyBorder="1" applyAlignment="1">
      <alignment horizontal="center" vertical="center"/>
    </xf>
    <xf numFmtId="0" fontId="12" fillId="0" borderId="86" xfId="8" applyFont="1" applyBorder="1" applyAlignment="1">
      <alignment horizontal="center" vertical="center"/>
    </xf>
    <xf numFmtId="0" fontId="12" fillId="0" borderId="87" xfId="8" applyFont="1" applyBorder="1" applyAlignment="1">
      <alignment horizontal="center" vertical="center"/>
    </xf>
    <xf numFmtId="0" fontId="12" fillId="0" borderId="68" xfId="8" applyFont="1" applyBorder="1" applyAlignment="1">
      <alignment horizontal="center" vertical="center"/>
    </xf>
    <xf numFmtId="0" fontId="12" fillId="0" borderId="69" xfId="8" applyFont="1" applyBorder="1" applyAlignment="1">
      <alignment horizontal="center" vertical="center"/>
    </xf>
    <xf numFmtId="0" fontId="12" fillId="0" borderId="70" xfId="8" applyFont="1" applyBorder="1" applyAlignment="1">
      <alignment horizontal="center" vertical="center"/>
    </xf>
    <xf numFmtId="0" fontId="12" fillId="0" borderId="79" xfId="8" applyFont="1" applyBorder="1" applyAlignment="1">
      <alignment horizontal="center" vertical="center"/>
    </xf>
    <xf numFmtId="0" fontId="1" fillId="0" borderId="40" xfId="8" applyBorder="1" applyAlignment="1">
      <alignment vertical="center"/>
    </xf>
    <xf numFmtId="0" fontId="12" fillId="0" borderId="58" xfId="8" applyFont="1" applyBorder="1" applyAlignment="1">
      <alignment horizontal="center" vertical="center" shrinkToFit="1"/>
    </xf>
    <xf numFmtId="0" fontId="12" fillId="0" borderId="72" xfId="8" applyFont="1" applyBorder="1" applyAlignment="1">
      <alignment horizontal="center" vertical="center" shrinkToFit="1"/>
    </xf>
    <xf numFmtId="0" fontId="15" fillId="0" borderId="14" xfId="8" applyFont="1" applyBorder="1" applyAlignment="1">
      <alignment vertical="center"/>
    </xf>
    <xf numFmtId="58" fontId="12" fillId="0" borderId="22" xfId="8" applyNumberFormat="1" applyFont="1" applyBorder="1" applyAlignment="1">
      <alignment horizontal="center" vertical="center" shrinkToFit="1"/>
    </xf>
    <xf numFmtId="0" fontId="12" fillId="0" borderId="13" xfId="8" applyNumberFormat="1" applyFont="1" applyBorder="1" applyAlignment="1">
      <alignment horizontal="center" vertical="center" shrinkToFit="1"/>
    </xf>
    <xf numFmtId="0" fontId="19" fillId="5" borderId="10" xfId="7" applyFont="1" applyFill="1" applyBorder="1" applyAlignment="1">
      <alignment horizontal="center" vertical="center" wrapText="1"/>
    </xf>
    <xf numFmtId="0" fontId="19" fillId="5" borderId="8" xfId="7" applyFont="1" applyFill="1" applyBorder="1" applyAlignment="1">
      <alignment horizontal="center" vertical="center" wrapText="1"/>
    </xf>
    <xf numFmtId="0" fontId="19" fillId="5" borderId="7" xfId="7" applyFont="1" applyFill="1" applyBorder="1" applyAlignment="1">
      <alignment horizontal="center" vertical="center" wrapText="1"/>
    </xf>
    <xf numFmtId="0" fontId="19" fillId="5" borderId="61" xfId="7" applyFont="1" applyFill="1" applyBorder="1" applyAlignment="1">
      <alignment horizontal="center" vertical="center" wrapText="1"/>
    </xf>
    <xf numFmtId="0" fontId="19" fillId="5" borderId="34" xfId="7" applyFont="1" applyFill="1" applyBorder="1" applyAlignment="1">
      <alignment horizontal="center" vertical="center" wrapText="1"/>
    </xf>
    <xf numFmtId="0" fontId="19" fillId="5" borderId="56" xfId="7" applyFont="1" applyFill="1" applyBorder="1" applyAlignment="1">
      <alignment horizontal="center" vertical="center" wrapText="1"/>
    </xf>
    <xf numFmtId="0" fontId="26" fillId="0" borderId="88" xfId="7" applyFont="1" applyBorder="1" applyAlignment="1">
      <alignment horizontal="center" vertical="center"/>
    </xf>
    <xf numFmtId="0" fontId="26" fillId="0" borderId="89" xfId="7" applyFont="1" applyBorder="1" applyAlignment="1">
      <alignment horizontal="center" vertical="center"/>
    </xf>
    <xf numFmtId="0" fontId="27" fillId="0" borderId="81" xfId="7" applyFont="1" applyBorder="1" applyAlignment="1">
      <alignment vertical="center" wrapText="1"/>
    </xf>
    <xf numFmtId="0" fontId="27" fillId="0" borderId="33" xfId="7" applyFont="1" applyBorder="1" applyAlignment="1">
      <alignment vertical="center" wrapText="1"/>
    </xf>
    <xf numFmtId="0" fontId="12" fillId="0" borderId="60" xfId="7" applyFont="1" applyBorder="1" applyAlignment="1">
      <alignment vertical="center" wrapText="1"/>
    </xf>
    <xf numFmtId="0" fontId="12" fillId="0" borderId="74" xfId="7" applyFont="1" applyBorder="1" applyAlignment="1">
      <alignment vertical="center" wrapText="1"/>
    </xf>
    <xf numFmtId="0" fontId="20" fillId="0" borderId="90" xfId="7" applyFont="1" applyBorder="1" applyAlignment="1">
      <alignment horizontal="center" vertical="center" wrapText="1"/>
    </xf>
    <xf numFmtId="0" fontId="20" fillId="0" borderId="91" xfId="7" applyFont="1" applyBorder="1" applyAlignment="1">
      <alignment horizontal="center" vertical="center" wrapText="1"/>
    </xf>
    <xf numFmtId="0" fontId="20" fillId="0" borderId="92" xfId="7" applyFont="1" applyBorder="1" applyAlignment="1">
      <alignment horizontal="center" vertical="center" wrapText="1"/>
    </xf>
    <xf numFmtId="0" fontId="12" fillId="5" borderId="8" xfId="7" applyFont="1" applyFill="1" applyBorder="1" applyAlignment="1">
      <alignment horizontal="center" vertical="center" wrapText="1"/>
    </xf>
    <xf numFmtId="0" fontId="12" fillId="5" borderId="7" xfId="7" applyFont="1" applyFill="1" applyBorder="1" applyAlignment="1">
      <alignment horizontal="center" vertical="center" wrapText="1"/>
    </xf>
    <xf numFmtId="0" fontId="12" fillId="5" borderId="34" xfId="7" applyFont="1" applyFill="1" applyBorder="1" applyAlignment="1">
      <alignment horizontal="center" vertical="center" wrapText="1"/>
    </xf>
    <xf numFmtId="0" fontId="12" fillId="5" borderId="56" xfId="7" applyFont="1" applyFill="1" applyBorder="1" applyAlignment="1">
      <alignment horizontal="center" vertical="center" wrapText="1"/>
    </xf>
    <xf numFmtId="0" fontId="12" fillId="5" borderId="10" xfId="7" applyFont="1" applyFill="1" applyBorder="1" applyAlignment="1">
      <alignment horizontal="center" vertical="center" wrapText="1"/>
    </xf>
    <xf numFmtId="0" fontId="12" fillId="5" borderId="61" xfId="7" applyFont="1" applyFill="1" applyBorder="1" applyAlignment="1">
      <alignment horizontal="center" vertical="center" wrapText="1"/>
    </xf>
    <xf numFmtId="0" fontId="12" fillId="0" borderId="93" xfId="7" applyFont="1" applyFill="1" applyBorder="1" applyAlignment="1">
      <alignment horizontal="center" vertical="center" wrapText="1"/>
    </xf>
    <xf numFmtId="0" fontId="12" fillId="0" borderId="94" xfId="7" applyFont="1" applyFill="1" applyBorder="1" applyAlignment="1">
      <alignment horizontal="center" vertical="center" wrapText="1"/>
    </xf>
    <xf numFmtId="0" fontId="12" fillId="0" borderId="95" xfId="7" applyFont="1" applyFill="1" applyBorder="1" applyAlignment="1">
      <alignment horizontal="center" vertical="center" wrapText="1"/>
    </xf>
    <xf numFmtId="0" fontId="12" fillId="0" borderId="32" xfId="7" applyFont="1" applyFill="1" applyBorder="1" applyAlignment="1">
      <alignment vertical="center" wrapText="1"/>
    </xf>
    <xf numFmtId="0" fontId="12" fillId="0" borderId="39" xfId="7" applyFont="1" applyFill="1" applyBorder="1" applyAlignment="1">
      <alignment vertical="center" wrapText="1"/>
    </xf>
    <xf numFmtId="0" fontId="12" fillId="0" borderId="0" xfId="7" applyFont="1" applyFill="1" applyBorder="1" applyAlignment="1">
      <alignment vertical="center" wrapText="1"/>
    </xf>
    <xf numFmtId="0" fontId="12" fillId="0" borderId="6" xfId="7" applyFont="1" applyFill="1" applyBorder="1" applyAlignment="1">
      <alignment vertical="center" wrapText="1"/>
    </xf>
    <xf numFmtId="0" fontId="12" fillId="0" borderId="72" xfId="7" applyFont="1" applyFill="1" applyBorder="1" applyAlignment="1">
      <alignment vertical="center" wrapText="1"/>
    </xf>
    <xf numFmtId="0" fontId="12" fillId="0" borderId="40" xfId="7" applyFont="1" applyFill="1" applyBorder="1" applyAlignment="1">
      <alignment vertical="center" wrapText="1"/>
    </xf>
    <xf numFmtId="0" fontId="12" fillId="0" borderId="81" xfId="7" applyFont="1" applyBorder="1" applyAlignment="1">
      <alignment vertical="center" wrapText="1"/>
    </xf>
    <xf numFmtId="0" fontId="12" fillId="0" borderId="32" xfId="7" applyFont="1" applyBorder="1" applyAlignment="1">
      <alignment vertical="center" wrapText="1"/>
    </xf>
    <xf numFmtId="0" fontId="12" fillId="0" borderId="39" xfId="7" applyFont="1" applyBorder="1" applyAlignment="1">
      <alignment vertical="center" wrapText="1"/>
    </xf>
    <xf numFmtId="0" fontId="12" fillId="0" borderId="96" xfId="7" applyFont="1" applyBorder="1" applyAlignment="1">
      <alignment vertical="center" wrapText="1"/>
    </xf>
    <xf numFmtId="0" fontId="12" fillId="0" borderId="97" xfId="7" applyFont="1" applyBorder="1" applyAlignment="1">
      <alignment vertical="center" wrapText="1"/>
    </xf>
    <xf numFmtId="0" fontId="12" fillId="0" borderId="98" xfId="7" applyFont="1" applyBorder="1" applyAlignment="1">
      <alignment vertical="center" wrapText="1"/>
    </xf>
    <xf numFmtId="0" fontId="26" fillId="0" borderId="99" xfId="7" applyFont="1" applyBorder="1" applyAlignment="1">
      <alignment horizontal="center" vertical="center"/>
    </xf>
    <xf numFmtId="0" fontId="12" fillId="5" borderId="10" xfId="7" quotePrefix="1" applyFont="1" applyFill="1" applyBorder="1" applyAlignment="1">
      <alignment horizontal="center" vertical="center" wrapText="1"/>
    </xf>
    <xf numFmtId="0" fontId="12" fillId="5" borderId="9" xfId="7" quotePrefix="1" applyFont="1" applyFill="1" applyBorder="1" applyAlignment="1">
      <alignment horizontal="center" vertical="center" wrapText="1"/>
    </xf>
    <xf numFmtId="0" fontId="12" fillId="5" borderId="61" xfId="7" quotePrefix="1" applyFont="1" applyFill="1" applyBorder="1" applyAlignment="1">
      <alignment horizontal="center" vertical="center" wrapText="1"/>
    </xf>
    <xf numFmtId="0" fontId="12" fillId="5" borderId="62" xfId="7" quotePrefix="1" applyFont="1" applyFill="1" applyBorder="1" applyAlignment="1">
      <alignment horizontal="center" vertical="center" wrapText="1"/>
    </xf>
    <xf numFmtId="0" fontId="12" fillId="0" borderId="81" xfId="7" applyFont="1" applyBorder="1" applyAlignment="1">
      <alignment horizontal="left" vertical="center" wrapText="1"/>
    </xf>
    <xf numFmtId="0" fontId="12" fillId="0" borderId="32" xfId="7" applyFont="1" applyBorder="1" applyAlignment="1">
      <alignment horizontal="left" vertical="center" wrapText="1"/>
    </xf>
    <xf numFmtId="0" fontId="12" fillId="0" borderId="39" xfId="7" applyFont="1" applyBorder="1" applyAlignment="1">
      <alignment horizontal="left" vertical="center" wrapText="1"/>
    </xf>
    <xf numFmtId="0" fontId="12" fillId="0" borderId="60" xfId="7" applyFont="1" applyBorder="1" applyAlignment="1">
      <alignment vertical="center"/>
    </xf>
    <xf numFmtId="0" fontId="12" fillId="0" borderId="74" xfId="7" applyFont="1" applyBorder="1" applyAlignment="1">
      <alignment vertical="center"/>
    </xf>
    <xf numFmtId="0" fontId="12" fillId="0" borderId="100" xfId="7" applyFont="1" applyBorder="1" applyAlignment="1">
      <alignment horizontal="center" vertical="center"/>
    </xf>
    <xf numFmtId="0" fontId="12" fillId="0" borderId="101" xfId="7" applyFont="1" applyBorder="1" applyAlignment="1">
      <alignment horizontal="center" vertical="center"/>
    </xf>
    <xf numFmtId="0" fontId="12" fillId="0" borderId="102" xfId="7" applyFont="1" applyBorder="1" applyAlignment="1">
      <alignment horizontal="center" vertical="center"/>
    </xf>
    <xf numFmtId="0" fontId="12" fillId="0" borderId="103" xfId="7" applyFont="1" applyBorder="1" applyAlignment="1">
      <alignment horizontal="center" vertical="center"/>
    </xf>
    <xf numFmtId="0" fontId="12" fillId="0" borderId="104" xfId="7" applyFont="1" applyBorder="1" applyAlignment="1">
      <alignment horizontal="center" vertical="center"/>
    </xf>
    <xf numFmtId="0" fontId="12" fillId="0" borderId="105" xfId="7" applyFont="1" applyBorder="1" applyAlignment="1">
      <alignment horizontal="center" vertical="center"/>
    </xf>
    <xf numFmtId="0" fontId="12" fillId="0" borderId="58" xfId="7" applyFont="1" applyBorder="1" applyAlignment="1">
      <alignment vertical="center"/>
    </xf>
    <xf numFmtId="0" fontId="12" fillId="0" borderId="64" xfId="7" applyFont="1" applyBorder="1" applyAlignment="1">
      <alignment vertical="center"/>
    </xf>
    <xf numFmtId="0" fontId="12" fillId="0" borderId="60" xfId="7" applyFont="1" applyBorder="1" applyAlignment="1">
      <alignment horizontal="left" vertical="center" wrapText="1"/>
    </xf>
    <xf numFmtId="0" fontId="12" fillId="0" borderId="74" xfId="7" applyFont="1" applyBorder="1" applyAlignment="1">
      <alignment horizontal="left" vertical="center" wrapText="1"/>
    </xf>
    <xf numFmtId="0" fontId="12" fillId="0" borderId="58" xfId="7" applyFont="1" applyBorder="1" applyAlignment="1">
      <alignment horizontal="left" vertical="center" wrapText="1"/>
    </xf>
    <xf numFmtId="0" fontId="12" fillId="0" borderId="64" xfId="7" applyFont="1" applyBorder="1" applyAlignment="1">
      <alignment horizontal="left" vertical="center" wrapText="1"/>
    </xf>
    <xf numFmtId="0" fontId="13" fillId="0" borderId="10" xfId="7" applyFont="1" applyBorder="1" applyAlignment="1">
      <alignment horizontal="center" vertical="center" wrapText="1"/>
    </xf>
    <xf numFmtId="0" fontId="13" fillId="0" borderId="8" xfId="7" applyFont="1" applyBorder="1" applyAlignment="1">
      <alignment horizontal="center" vertical="center" wrapText="1"/>
    </xf>
    <xf numFmtId="0" fontId="13" fillId="0" borderId="7" xfId="7" applyFont="1" applyBorder="1" applyAlignment="1">
      <alignment horizontal="center" vertical="center" wrapText="1"/>
    </xf>
    <xf numFmtId="0" fontId="12" fillId="0" borderId="10" xfId="7" applyFont="1" applyBorder="1" applyAlignment="1">
      <alignment horizontal="left" vertical="center" wrapText="1"/>
    </xf>
    <xf numFmtId="0" fontId="12" fillId="0" borderId="9" xfId="7" applyFont="1" applyBorder="1" applyAlignment="1">
      <alignment horizontal="left" vertical="center" wrapText="1"/>
    </xf>
    <xf numFmtId="178" fontId="20" fillId="0" borderId="90" xfId="7" applyNumberFormat="1" applyFont="1" applyBorder="1" applyAlignment="1">
      <alignment horizontal="center" vertical="center" wrapText="1"/>
    </xf>
    <xf numFmtId="178" fontId="20" fillId="0" borderId="91" xfId="7" applyNumberFormat="1" applyFont="1" applyBorder="1" applyAlignment="1">
      <alignment horizontal="center" vertical="center" wrapText="1"/>
    </xf>
    <xf numFmtId="178" fontId="20" fillId="0" borderId="92" xfId="7" applyNumberFormat="1" applyFont="1" applyBorder="1" applyAlignment="1">
      <alignment horizontal="center" vertical="center" wrapText="1"/>
    </xf>
    <xf numFmtId="0" fontId="20" fillId="0" borderId="106" xfId="7" applyFont="1" applyBorder="1" applyAlignment="1">
      <alignment horizontal="center" vertical="center" wrapText="1"/>
    </xf>
    <xf numFmtId="0" fontId="20" fillId="0" borderId="89" xfId="7" applyFont="1" applyBorder="1" applyAlignment="1">
      <alignment horizontal="center" vertical="center" wrapText="1"/>
    </xf>
    <xf numFmtId="0" fontId="20" fillId="0" borderId="99" xfId="7" applyFont="1" applyBorder="1" applyAlignment="1">
      <alignment horizontal="center" vertical="center" wrapText="1"/>
    </xf>
    <xf numFmtId="0" fontId="13" fillId="0" borderId="81" xfId="7" applyFont="1" applyBorder="1" applyAlignment="1">
      <alignment horizontal="center" vertical="center" wrapText="1"/>
    </xf>
    <xf numFmtId="0" fontId="13" fillId="0" borderId="32" xfId="7" applyFont="1" applyBorder="1" applyAlignment="1">
      <alignment horizontal="center" vertical="center" wrapText="1"/>
    </xf>
    <xf numFmtId="0" fontId="13" fillId="0" borderId="39" xfId="7" applyFont="1" applyBorder="1" applyAlignment="1">
      <alignment horizontal="center" vertical="center" wrapText="1"/>
    </xf>
    <xf numFmtId="0" fontId="20" fillId="0" borderId="88" xfId="7" applyFont="1" applyBorder="1" applyAlignment="1">
      <alignment horizontal="center" vertical="center" wrapText="1"/>
    </xf>
    <xf numFmtId="0" fontId="12" fillId="0" borderId="33" xfId="7" applyFont="1" applyBorder="1" applyAlignment="1">
      <alignment horizontal="left" vertical="center" wrapText="1"/>
    </xf>
    <xf numFmtId="0" fontId="12" fillId="0" borderId="93" xfId="7" applyFont="1" applyBorder="1" applyAlignment="1">
      <alignment horizontal="center" vertical="center" wrapText="1"/>
    </xf>
    <xf numFmtId="0" fontId="12" fillId="0" borderId="94" xfId="7" applyFont="1" applyBorder="1" applyAlignment="1">
      <alignment horizontal="center" vertical="center" wrapText="1"/>
    </xf>
    <xf numFmtId="0" fontId="12" fillId="0" borderId="95" xfId="7" applyFont="1" applyBorder="1" applyAlignment="1">
      <alignment horizontal="center" vertical="center" wrapText="1"/>
    </xf>
    <xf numFmtId="0" fontId="12" fillId="0" borderId="80" xfId="7" applyFont="1" applyBorder="1" applyAlignment="1">
      <alignment horizontal="center" vertical="center" wrapText="1"/>
    </xf>
    <xf numFmtId="0" fontId="12" fillId="0" borderId="32" xfId="7" applyFont="1" applyBorder="1" applyAlignment="1">
      <alignment horizontal="center" vertical="center" wrapText="1"/>
    </xf>
    <xf numFmtId="0" fontId="12" fillId="0" borderId="39" xfId="7" applyFont="1" applyBorder="1" applyAlignment="1">
      <alignment horizontal="center" vertical="center" wrapText="1"/>
    </xf>
    <xf numFmtId="0" fontId="12" fillId="0" borderId="54" xfId="7" applyFont="1" applyBorder="1" applyAlignment="1">
      <alignment horizontal="center" vertical="center" wrapText="1"/>
    </xf>
    <xf numFmtId="0" fontId="12" fillId="0" borderId="0" xfId="7" applyFont="1" applyBorder="1" applyAlignment="1">
      <alignment horizontal="center" vertical="center" wrapText="1"/>
    </xf>
    <xf numFmtId="0" fontId="12" fillId="0" borderId="6" xfId="7" applyFont="1" applyBorder="1" applyAlignment="1">
      <alignment horizontal="center" vertical="center" wrapText="1"/>
    </xf>
    <xf numFmtId="0" fontId="12" fillId="0" borderId="55" xfId="7" applyFont="1" applyBorder="1" applyAlignment="1">
      <alignment horizontal="center" vertical="center" wrapText="1"/>
    </xf>
    <xf numFmtId="0" fontId="12" fillId="0" borderId="34" xfId="7" applyFont="1" applyBorder="1" applyAlignment="1">
      <alignment horizontal="center" vertical="center" wrapText="1"/>
    </xf>
    <xf numFmtId="0" fontId="12" fillId="0" borderId="56" xfId="7" applyFont="1" applyBorder="1" applyAlignment="1">
      <alignment horizontal="center" vertical="center" wrapText="1"/>
    </xf>
    <xf numFmtId="0" fontId="12" fillId="0" borderId="40" xfId="7" applyFont="1" applyBorder="1" applyAlignment="1">
      <alignment horizontal="center" vertical="center" wrapText="1"/>
    </xf>
    <xf numFmtId="0" fontId="19" fillId="0" borderId="107" xfId="7" applyFont="1" applyBorder="1" applyAlignment="1">
      <alignment horizontal="center" vertical="center" wrapText="1"/>
    </xf>
    <xf numFmtId="0" fontId="19" fillId="0" borderId="73" xfId="7" applyFont="1" applyBorder="1" applyAlignment="1">
      <alignment horizontal="center" vertical="center" wrapText="1"/>
    </xf>
    <xf numFmtId="0" fontId="19" fillId="0" borderId="50" xfId="7" applyFont="1" applyBorder="1" applyAlignment="1">
      <alignment horizontal="center" vertical="center" wrapText="1"/>
    </xf>
    <xf numFmtId="0" fontId="12" fillId="0" borderId="7" xfId="7" applyFont="1" applyBorder="1" applyAlignment="1">
      <alignment horizontal="center" vertical="center" wrapText="1"/>
    </xf>
    <xf numFmtId="0" fontId="19" fillId="0" borderId="11" xfId="7" applyFont="1" applyBorder="1" applyAlignment="1">
      <alignment horizontal="center" vertical="center" wrapText="1"/>
    </xf>
    <xf numFmtId="0" fontId="19" fillId="5" borderId="11" xfId="7" applyFont="1" applyFill="1" applyBorder="1" applyAlignment="1">
      <alignment horizontal="center" vertical="center" wrapText="1"/>
    </xf>
    <xf numFmtId="0" fontId="19" fillId="5" borderId="108" xfId="7" applyFont="1" applyFill="1" applyBorder="1" applyAlignment="1">
      <alignment horizontal="center" vertical="center" wrapText="1"/>
    </xf>
    <xf numFmtId="0" fontId="11" fillId="0" borderId="107" xfId="7" applyFont="1" applyBorder="1" applyAlignment="1">
      <alignment horizontal="center" vertical="center"/>
    </xf>
    <xf numFmtId="0" fontId="11" fillId="0" borderId="73" xfId="7" applyFont="1" applyBorder="1" applyAlignment="1">
      <alignment horizontal="center" vertical="center"/>
    </xf>
    <xf numFmtId="0" fontId="11" fillId="0" borderId="108" xfId="7" applyFont="1" applyBorder="1" applyAlignment="1">
      <alignment horizontal="center" vertical="center"/>
    </xf>
    <xf numFmtId="176" fontId="4" fillId="0" borderId="78" xfId="7" applyNumberFormat="1" applyFont="1" applyBorder="1" applyAlignment="1">
      <alignment horizontal="center" vertical="center"/>
    </xf>
    <xf numFmtId="176" fontId="4" fillId="0" borderId="109" xfId="7" applyNumberFormat="1" applyFont="1" applyBorder="1" applyAlignment="1">
      <alignment horizontal="center" vertical="center"/>
    </xf>
    <xf numFmtId="0" fontId="12" fillId="0" borderId="110" xfId="7" applyFont="1" applyFill="1" applyBorder="1" applyAlignment="1">
      <alignment horizontal="center" vertical="center" textRotation="255" wrapText="1"/>
    </xf>
    <xf numFmtId="0" fontId="12" fillId="0" borderId="76" xfId="7" applyFont="1" applyFill="1" applyBorder="1" applyAlignment="1">
      <alignment horizontal="center" vertical="center" textRotation="255" wrapText="1"/>
    </xf>
    <xf numFmtId="0" fontId="12" fillId="0" borderId="111" xfId="7" applyFont="1" applyFill="1" applyBorder="1" applyAlignment="1">
      <alignment horizontal="center" vertical="center" textRotation="255" wrapText="1"/>
    </xf>
    <xf numFmtId="0" fontId="12" fillId="0" borderId="107" xfId="7" applyFont="1" applyFill="1" applyBorder="1" applyAlignment="1">
      <alignment horizontal="center" vertical="center" wrapText="1"/>
    </xf>
    <xf numFmtId="0" fontId="12" fillId="0" borderId="73" xfId="7" applyFont="1" applyFill="1" applyBorder="1" applyAlignment="1">
      <alignment horizontal="center" vertical="center" wrapText="1"/>
    </xf>
    <xf numFmtId="0" fontId="12" fillId="0" borderId="108" xfId="7" applyFont="1" applyFill="1" applyBorder="1" applyAlignment="1">
      <alignment horizontal="center" vertical="center" wrapText="1"/>
    </xf>
    <xf numFmtId="0" fontId="12" fillId="0" borderId="50" xfId="7" applyFont="1" applyFill="1" applyBorder="1" applyAlignment="1">
      <alignment horizontal="center" vertical="center" wrapText="1"/>
    </xf>
    <xf numFmtId="0" fontId="19" fillId="0" borderId="107"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50" xfId="7" applyFont="1" applyFill="1" applyBorder="1" applyAlignment="1">
      <alignment horizontal="center" vertical="center" wrapText="1"/>
    </xf>
    <xf numFmtId="0" fontId="12" fillId="5" borderId="11" xfId="7" applyFont="1" applyFill="1" applyBorder="1" applyAlignment="1">
      <alignment horizontal="center" vertical="center" wrapText="1"/>
    </xf>
    <xf numFmtId="0" fontId="12" fillId="5" borderId="108" xfId="7" applyFont="1" applyFill="1" applyBorder="1" applyAlignment="1">
      <alignment horizontal="center" vertical="center" wrapText="1"/>
    </xf>
    <xf numFmtId="0" fontId="11" fillId="0" borderId="112" xfId="7" applyFont="1" applyBorder="1" applyAlignment="1">
      <alignment horizontal="center" vertical="center"/>
    </xf>
    <xf numFmtId="0" fontId="11" fillId="0" borderId="15" xfId="7" applyFont="1" applyBorder="1" applyAlignment="1">
      <alignment horizontal="center" vertical="center"/>
    </xf>
    <xf numFmtId="0" fontId="11" fillId="0" borderId="17" xfId="7" applyFont="1" applyBorder="1" applyAlignment="1">
      <alignment horizontal="center" vertical="center" wrapText="1"/>
    </xf>
    <xf numFmtId="0" fontId="11" fillId="0" borderId="16" xfId="7" applyFont="1" applyBorder="1" applyAlignment="1">
      <alignment horizontal="center" vertical="center" wrapText="1"/>
    </xf>
    <xf numFmtId="0" fontId="11" fillId="0" borderId="113" xfId="7" applyFont="1" applyBorder="1" applyAlignment="1">
      <alignment horizontal="center" vertical="center" wrapText="1"/>
    </xf>
    <xf numFmtId="0" fontId="18" fillId="0" borderId="0" xfId="7" applyFont="1" applyBorder="1" applyAlignment="1">
      <alignment horizontal="center" vertical="center"/>
    </xf>
    <xf numFmtId="0" fontId="11" fillId="0" borderId="0" xfId="7" applyFont="1" applyBorder="1" applyAlignment="1">
      <alignment horizontal="center" vertical="center" wrapText="1"/>
    </xf>
    <xf numFmtId="0" fontId="11" fillId="0" borderId="74" xfId="7" applyFont="1" applyBorder="1" applyAlignment="1">
      <alignment horizontal="center" vertical="center" wrapText="1"/>
    </xf>
    <xf numFmtId="0" fontId="11" fillId="0" borderId="34" xfId="7" applyFont="1" applyBorder="1" applyAlignment="1">
      <alignment horizontal="center" vertical="center" wrapText="1"/>
    </xf>
    <xf numFmtId="0" fontId="11" fillId="0" borderId="62" xfId="7" applyFont="1" applyBorder="1" applyAlignment="1">
      <alignment horizontal="center" vertical="center" wrapText="1"/>
    </xf>
    <xf numFmtId="0" fontId="11" fillId="0" borderId="114" xfId="7" applyFont="1" applyBorder="1" applyAlignment="1">
      <alignment horizontal="center" vertical="center" wrapText="1"/>
    </xf>
    <xf numFmtId="0" fontId="11" fillId="0" borderId="48" xfId="7" applyFont="1" applyBorder="1" applyAlignment="1">
      <alignment horizontal="center" vertical="center" wrapText="1"/>
    </xf>
    <xf numFmtId="0" fontId="11" fillId="0" borderId="81" xfId="7" applyFont="1" applyBorder="1" applyAlignment="1">
      <alignment horizontal="center" vertical="center" wrapText="1"/>
    </xf>
    <xf numFmtId="0" fontId="11" fillId="0" borderId="32" xfId="7" applyFont="1" applyBorder="1" applyAlignment="1">
      <alignment horizontal="center" vertical="center" wrapText="1"/>
    </xf>
    <xf numFmtId="0" fontId="11" fillId="0" borderId="58" xfId="7" applyFont="1" applyBorder="1" applyAlignment="1">
      <alignment horizontal="center" vertical="center" wrapText="1"/>
    </xf>
    <xf numFmtId="0" fontId="11" fillId="0" borderId="72" xfId="7" applyFont="1" applyBorder="1" applyAlignment="1">
      <alignment horizontal="center" vertical="center" wrapText="1"/>
    </xf>
    <xf numFmtId="0" fontId="12" fillId="0" borderId="11" xfId="7" applyFont="1" applyBorder="1" applyAlignment="1">
      <alignment horizontal="center" vertical="center" wrapText="1"/>
    </xf>
    <xf numFmtId="0" fontId="1" fillId="0" borderId="73" xfId="7" applyBorder="1"/>
    <xf numFmtId="0" fontId="13" fillId="0" borderId="96" xfId="7" applyFont="1" applyBorder="1" applyAlignment="1">
      <alignment horizontal="center" vertical="center" wrapText="1"/>
    </xf>
    <xf numFmtId="0" fontId="13" fillId="0" borderId="97" xfId="7" applyFont="1" applyBorder="1" applyAlignment="1">
      <alignment horizontal="center" vertical="center" wrapText="1"/>
    </xf>
    <xf numFmtId="0" fontId="13" fillId="0" borderId="98" xfId="7" applyFont="1" applyBorder="1" applyAlignment="1">
      <alignment horizontal="center" vertical="center" wrapText="1"/>
    </xf>
    <xf numFmtId="0" fontId="12" fillId="0" borderId="73" xfId="7" applyFont="1" applyBorder="1" applyAlignment="1">
      <alignment horizontal="center" vertical="center" wrapText="1"/>
    </xf>
    <xf numFmtId="0" fontId="12" fillId="0" borderId="50" xfId="7" applyFont="1" applyBorder="1" applyAlignment="1">
      <alignment horizontal="center" vertical="center" wrapText="1"/>
    </xf>
    <xf numFmtId="178" fontId="20" fillId="0" borderId="115" xfId="7" applyNumberFormat="1" applyFont="1" applyBorder="1" applyAlignment="1">
      <alignment horizontal="center" vertical="center" wrapText="1"/>
    </xf>
    <xf numFmtId="178" fontId="20" fillId="0" borderId="116" xfId="7" applyNumberFormat="1" applyFont="1" applyBorder="1" applyAlignment="1">
      <alignment horizontal="center" vertical="center" wrapText="1"/>
    </xf>
    <xf numFmtId="178" fontId="20" fillId="0" borderId="117" xfId="7" applyNumberFormat="1" applyFont="1" applyBorder="1" applyAlignment="1">
      <alignment horizontal="center" vertical="center" wrapText="1"/>
    </xf>
    <xf numFmtId="0" fontId="12" fillId="0" borderId="110" xfId="7" applyFont="1" applyBorder="1" applyAlignment="1">
      <alignment horizontal="center" vertical="center" wrapText="1"/>
    </xf>
    <xf numFmtId="0" fontId="12" fillId="0" borderId="76" xfId="7" applyFont="1" applyBorder="1" applyAlignment="1">
      <alignment horizontal="center" vertical="center" wrapText="1"/>
    </xf>
    <xf numFmtId="0" fontId="12" fillId="0" borderId="111" xfId="7" applyFont="1" applyBorder="1" applyAlignment="1">
      <alignment horizontal="center" vertical="center" wrapText="1"/>
    </xf>
    <xf numFmtId="0" fontId="12" fillId="0" borderId="81" xfId="7" applyFont="1" applyBorder="1" applyAlignment="1">
      <alignment horizontal="center" vertical="center" wrapText="1"/>
    </xf>
    <xf numFmtId="0" fontId="12" fillId="0" borderId="60" xfId="7" applyFont="1" applyBorder="1" applyAlignment="1">
      <alignment horizontal="center" vertical="center" wrapText="1"/>
    </xf>
    <xf numFmtId="0" fontId="12" fillId="0" borderId="61" xfId="7" applyFont="1" applyBorder="1" applyAlignment="1">
      <alignment horizontal="center" vertical="center" wrapText="1"/>
    </xf>
    <xf numFmtId="0" fontId="12" fillId="0" borderId="107" xfId="7" applyFont="1" applyBorder="1" applyAlignment="1">
      <alignment horizontal="center" vertical="center" wrapText="1"/>
    </xf>
    <xf numFmtId="0" fontId="12" fillId="0" borderId="76" xfId="7" applyFont="1" applyBorder="1" applyAlignment="1">
      <alignment horizontal="center" vertical="center" textRotation="255" wrapText="1"/>
    </xf>
    <xf numFmtId="0" fontId="12" fillId="0" borderId="111" xfId="7" applyFont="1" applyBorder="1" applyAlignment="1">
      <alignment horizontal="center" vertical="center" textRotation="255" wrapText="1"/>
    </xf>
    <xf numFmtId="0" fontId="13" fillId="0" borderId="118" xfId="7" applyFont="1" applyBorder="1" applyAlignment="1">
      <alignment horizontal="center" vertical="center" wrapText="1"/>
    </xf>
    <xf numFmtId="0" fontId="13" fillId="0" borderId="119" xfId="7" applyFont="1" applyBorder="1" applyAlignment="1">
      <alignment horizontal="center" vertical="center" wrapText="1"/>
    </xf>
    <xf numFmtId="0" fontId="13" fillId="0" borderId="120" xfId="7" applyFont="1" applyBorder="1" applyAlignment="1">
      <alignment horizontal="center" vertical="center" wrapText="1"/>
    </xf>
    <xf numFmtId="0" fontId="13" fillId="0" borderId="121" xfId="7" applyFont="1" applyBorder="1" applyAlignment="1">
      <alignment horizontal="center" vertical="center" wrapText="1"/>
    </xf>
    <xf numFmtId="0" fontId="13" fillId="0" borderId="122" xfId="7" applyFont="1" applyBorder="1" applyAlignment="1">
      <alignment horizontal="center" vertical="center" wrapText="1"/>
    </xf>
    <xf numFmtId="0" fontId="13" fillId="0" borderId="123" xfId="7" applyFont="1" applyBorder="1" applyAlignment="1">
      <alignment horizontal="center" vertical="center" wrapText="1"/>
    </xf>
    <xf numFmtId="0" fontId="12" fillId="0" borderId="58" xfId="7" applyFont="1" applyBorder="1" applyAlignment="1">
      <alignment horizontal="center" vertical="center" wrapText="1"/>
    </xf>
    <xf numFmtId="0" fontId="12" fillId="5" borderId="50" xfId="7" applyFont="1" applyFill="1" applyBorder="1" applyAlignment="1">
      <alignment horizontal="center" vertical="center" wrapText="1"/>
    </xf>
    <xf numFmtId="0" fontId="19" fillId="5" borderId="50" xfId="7" applyFont="1" applyFill="1" applyBorder="1" applyAlignment="1">
      <alignment horizontal="center" vertical="center" wrapText="1"/>
    </xf>
    <xf numFmtId="0" fontId="12" fillId="5" borderId="58" xfId="7" applyFont="1" applyFill="1" applyBorder="1" applyAlignment="1">
      <alignment horizontal="center" vertical="center" wrapText="1"/>
    </xf>
    <xf numFmtId="0" fontId="12" fillId="5" borderId="72" xfId="7" applyFont="1" applyFill="1" applyBorder="1" applyAlignment="1">
      <alignment horizontal="center" vertical="center" wrapText="1"/>
    </xf>
    <xf numFmtId="0" fontId="12" fillId="5" borderId="40" xfId="7" applyFont="1" applyFill="1" applyBorder="1" applyAlignment="1">
      <alignment horizontal="center" vertical="center" wrapText="1"/>
    </xf>
    <xf numFmtId="0" fontId="19" fillId="5" borderId="58" xfId="7" applyFont="1" applyFill="1" applyBorder="1" applyAlignment="1">
      <alignment horizontal="center" vertical="center" wrapText="1"/>
    </xf>
    <xf numFmtId="0" fontId="19" fillId="5" borderId="72" xfId="7" applyFont="1" applyFill="1" applyBorder="1" applyAlignment="1">
      <alignment horizontal="center" vertical="center" wrapText="1"/>
    </xf>
    <xf numFmtId="0" fontId="19" fillId="5" borderId="40" xfId="7" applyFont="1" applyFill="1" applyBorder="1" applyAlignment="1">
      <alignment horizontal="center" vertical="center" wrapText="1"/>
    </xf>
    <xf numFmtId="0" fontId="12" fillId="5" borderId="58" xfId="7" quotePrefix="1" applyFont="1" applyFill="1" applyBorder="1" applyAlignment="1">
      <alignment horizontal="center" vertical="center" wrapText="1"/>
    </xf>
    <xf numFmtId="0" fontId="12" fillId="5" borderId="64" xfId="7" quotePrefix="1" applyFont="1" applyFill="1" applyBorder="1" applyAlignment="1">
      <alignment horizontal="center" vertical="center" wrapText="1"/>
    </xf>
    <xf numFmtId="0" fontId="28" fillId="0" borderId="10" xfId="7" applyFont="1" applyBorder="1" applyAlignment="1">
      <alignment horizontal="center" vertical="center" wrapText="1"/>
    </xf>
    <xf numFmtId="0" fontId="28" fillId="0" borderId="8" xfId="7" applyFont="1" applyBorder="1" applyAlignment="1">
      <alignment horizontal="center" vertical="center" wrapText="1"/>
    </xf>
    <xf numFmtId="0" fontId="28" fillId="0" borderId="7" xfId="7" applyFont="1" applyBorder="1" applyAlignment="1">
      <alignment horizontal="center" vertical="center" wrapText="1"/>
    </xf>
    <xf numFmtId="0" fontId="27" fillId="0" borderId="10" xfId="7" applyFont="1" applyBorder="1" applyAlignment="1">
      <alignment horizontal="left" vertical="center" wrapText="1"/>
    </xf>
    <xf numFmtId="0" fontId="27" fillId="0" borderId="9" xfId="7" applyFont="1" applyBorder="1" applyAlignment="1">
      <alignment horizontal="left" vertical="center" wrapText="1"/>
    </xf>
    <xf numFmtId="178" fontId="20" fillId="0" borderId="124" xfId="7" applyNumberFormat="1" applyFont="1" applyBorder="1" applyAlignment="1">
      <alignment horizontal="center" vertical="center" wrapText="1"/>
    </xf>
    <xf numFmtId="178" fontId="20" fillId="0" borderId="125" xfId="7" applyNumberFormat="1" applyFont="1" applyBorder="1" applyAlignment="1">
      <alignment horizontal="center" vertical="center" wrapText="1"/>
    </xf>
    <xf numFmtId="178" fontId="20" fillId="0" borderId="126" xfId="7" applyNumberFormat="1" applyFont="1" applyBorder="1" applyAlignment="1">
      <alignment horizontal="center" vertical="center" wrapText="1"/>
    </xf>
    <xf numFmtId="0" fontId="28" fillId="0" borderId="81" xfId="7" applyFont="1" applyBorder="1" applyAlignment="1">
      <alignment horizontal="center" vertical="center" wrapText="1"/>
    </xf>
    <xf numFmtId="0" fontId="28" fillId="0" borderId="32" xfId="7" applyFont="1" applyBorder="1" applyAlignment="1">
      <alignment horizontal="center" vertical="center" wrapText="1"/>
    </xf>
    <xf numFmtId="0" fontId="28" fillId="0" borderId="39" xfId="7" applyFont="1" applyBorder="1" applyAlignment="1">
      <alignment horizontal="center" vertical="center" wrapText="1"/>
    </xf>
    <xf numFmtId="0" fontId="12" fillId="0" borderId="10" xfId="7" applyFont="1" applyFill="1" applyBorder="1" applyAlignment="1">
      <alignment horizontal="center" vertical="center" wrapText="1"/>
    </xf>
    <xf numFmtId="0" fontId="12" fillId="0" borderId="7" xfId="7" applyFont="1" applyFill="1" applyBorder="1" applyAlignment="1">
      <alignment horizontal="center" vertical="center" wrapText="1"/>
    </xf>
    <xf numFmtId="0" fontId="12" fillId="0" borderId="60" xfId="7" applyFont="1" applyFill="1" applyBorder="1" applyAlignment="1">
      <alignment horizontal="center" vertical="center" wrapText="1"/>
    </xf>
    <xf numFmtId="0" fontId="12" fillId="0" borderId="6" xfId="7" applyFont="1" applyFill="1" applyBorder="1" applyAlignment="1">
      <alignment horizontal="center" vertical="center" wrapText="1"/>
    </xf>
    <xf numFmtId="0" fontId="12" fillId="0" borderId="61" xfId="7" applyFont="1" applyFill="1" applyBorder="1" applyAlignment="1">
      <alignment horizontal="center" vertical="center" wrapText="1"/>
    </xf>
    <xf numFmtId="0" fontId="12" fillId="0" borderId="56" xfId="7" applyFont="1" applyFill="1" applyBorder="1" applyAlignment="1">
      <alignment horizontal="center" vertical="center" wrapText="1"/>
    </xf>
    <xf numFmtId="0" fontId="12" fillId="0" borderId="11" xfId="7" applyFont="1" applyFill="1" applyBorder="1" applyAlignment="1">
      <alignment horizontal="center" vertical="center" wrapText="1"/>
    </xf>
    <xf numFmtId="0" fontId="12" fillId="0" borderId="10" xfId="7" applyFont="1" applyBorder="1" applyAlignment="1">
      <alignment horizontal="center" vertical="center" wrapText="1"/>
    </xf>
    <xf numFmtId="0" fontId="20" fillId="0" borderId="100" xfId="7" applyFont="1" applyBorder="1" applyAlignment="1">
      <alignment horizontal="center" vertical="center" wrapText="1"/>
    </xf>
    <xf numFmtId="0" fontId="20" fillId="0" borderId="101" xfId="7" applyFont="1" applyBorder="1" applyAlignment="1">
      <alignment horizontal="center" vertical="center" wrapText="1"/>
    </xf>
    <xf numFmtId="0" fontId="20" fillId="0" borderId="102" xfId="7" applyFont="1" applyBorder="1" applyAlignment="1">
      <alignment horizontal="center" vertical="center" wrapText="1"/>
    </xf>
    <xf numFmtId="0" fontId="20" fillId="0" borderId="103" xfId="7" applyFont="1" applyBorder="1" applyAlignment="1">
      <alignment horizontal="center" vertical="center" wrapText="1"/>
    </xf>
    <xf numFmtId="0" fontId="20" fillId="0" borderId="104" xfId="7" applyFont="1" applyBorder="1" applyAlignment="1">
      <alignment horizontal="center" vertical="center" wrapText="1"/>
    </xf>
    <xf numFmtId="0" fontId="20" fillId="0" borderId="105" xfId="7" applyFont="1" applyBorder="1" applyAlignment="1">
      <alignment horizontal="center" vertical="center" wrapText="1"/>
    </xf>
    <xf numFmtId="0" fontId="24" fillId="2" borderId="1" xfId="11" applyFont="1" applyFill="1" applyBorder="1" applyAlignment="1">
      <alignment horizontal="center"/>
    </xf>
    <xf numFmtId="0" fontId="24" fillId="2" borderId="22" xfId="11" applyFont="1" applyFill="1" applyBorder="1" applyAlignment="1">
      <alignment horizontal="center"/>
    </xf>
    <xf numFmtId="0" fontId="24" fillId="2" borderId="13" xfId="11" applyFont="1" applyFill="1" applyBorder="1" applyAlignment="1">
      <alignment horizontal="center"/>
    </xf>
  </cellXfs>
  <cellStyles count="12">
    <cellStyle name="パーセント 2" xfId="1" xr:uid="{00000000-0005-0000-0000-000000000000}"/>
    <cellStyle name="パーセント 3" xfId="2" xr:uid="{00000000-0005-0000-0000-000001000000}"/>
    <cellStyle name="標準" xfId="0" builtinId="0"/>
    <cellStyle name="標準 2" xfId="3" xr:uid="{00000000-0005-0000-0000-000003000000}"/>
    <cellStyle name="標準 3" xfId="4" xr:uid="{00000000-0005-0000-0000-000004000000}"/>
    <cellStyle name="標準 4" xfId="5" xr:uid="{00000000-0005-0000-0000-000005000000}"/>
    <cellStyle name="標準 5" xfId="6" xr:uid="{00000000-0005-0000-0000-000006000000}"/>
    <cellStyle name="標準_②.運用・別紙１－３～５（一般・考査基準）" xfId="7" xr:uid="{00000000-0005-0000-0000-000007000000}"/>
    <cellStyle name="標準_委託業務成績評定（設計版Ver３．１）Ｓ１_Hen２．０" xfId="8" xr:uid="{00000000-0005-0000-0000-000008000000}"/>
    <cellStyle name="標準_委託業務成績評定（単純版Ver３．１）Ｓ１_Hen２．０ 2" xfId="9" xr:uid="{00000000-0005-0000-0000-000009000000}"/>
    <cellStyle name="標準_委託業務成績評定（調査計画版Ver３．１）Ｓ１_Hen２．０" xfId="10" xr:uid="{00000000-0005-0000-0000-00000A000000}"/>
    <cellStyle name="標準_請負工事成績評定" xfId="11"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3</xdr:row>
          <xdr:rowOff>9525</xdr:rowOff>
        </xdr:from>
        <xdr:to>
          <xdr:col>2</xdr:col>
          <xdr:colOff>219075</xdr:colOff>
          <xdr:row>3</xdr:row>
          <xdr:rowOff>247650</xdr:rowOff>
        </xdr:to>
        <xdr:sp macro="" textlink="">
          <xdr:nvSpPr>
            <xdr:cNvPr id="5123" name="ComboBox1"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xdr:row>
          <xdr:rowOff>9525</xdr:rowOff>
        </xdr:from>
        <xdr:to>
          <xdr:col>2</xdr:col>
          <xdr:colOff>219075</xdr:colOff>
          <xdr:row>4</xdr:row>
          <xdr:rowOff>247650</xdr:rowOff>
        </xdr:to>
        <xdr:sp macro="" textlink="">
          <xdr:nvSpPr>
            <xdr:cNvPr id="5124" name="ComboBox2"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142875</xdr:colOff>
          <xdr:row>4</xdr:row>
          <xdr:rowOff>0</xdr:rowOff>
        </xdr:from>
        <xdr:to>
          <xdr:col>13</xdr:col>
          <xdr:colOff>371475</xdr:colOff>
          <xdr:row>5</xdr:row>
          <xdr:rowOff>0</xdr:rowOff>
        </xdr:to>
        <xdr:sp macro="" textlink="">
          <xdr:nvSpPr>
            <xdr:cNvPr id="6145" name="CheckBox77"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xdr:row>
          <xdr:rowOff>0</xdr:rowOff>
        </xdr:from>
        <xdr:to>
          <xdr:col>13</xdr:col>
          <xdr:colOff>371475</xdr:colOff>
          <xdr:row>6</xdr:row>
          <xdr:rowOff>0</xdr:rowOff>
        </xdr:to>
        <xdr:sp macro="" textlink="">
          <xdr:nvSpPr>
            <xdr:cNvPr id="6146" name="CheckBox78"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6</xdr:row>
          <xdr:rowOff>0</xdr:rowOff>
        </xdr:from>
        <xdr:to>
          <xdr:col>13</xdr:col>
          <xdr:colOff>371475</xdr:colOff>
          <xdr:row>7</xdr:row>
          <xdr:rowOff>0</xdr:rowOff>
        </xdr:to>
        <xdr:sp macro="" textlink="">
          <xdr:nvSpPr>
            <xdr:cNvPr id="6147" name="CheckBox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7</xdr:row>
          <xdr:rowOff>0</xdr:rowOff>
        </xdr:from>
        <xdr:to>
          <xdr:col>13</xdr:col>
          <xdr:colOff>371475</xdr:colOff>
          <xdr:row>8</xdr:row>
          <xdr:rowOff>0</xdr:rowOff>
        </xdr:to>
        <xdr:sp macro="" textlink="">
          <xdr:nvSpPr>
            <xdr:cNvPr id="6148" name="CheckBox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8</xdr:row>
          <xdr:rowOff>0</xdr:rowOff>
        </xdr:from>
        <xdr:to>
          <xdr:col>13</xdr:col>
          <xdr:colOff>371475</xdr:colOff>
          <xdr:row>9</xdr:row>
          <xdr:rowOff>0</xdr:rowOff>
        </xdr:to>
        <xdr:sp macro="" textlink="">
          <xdr:nvSpPr>
            <xdr:cNvPr id="6149" name="CheckBox7" hidden="1">
              <a:extLst>
                <a:ext uri="{63B3BB69-23CF-44E3-9099-C40C66FF867C}">
                  <a14:compatExt spid="_x0000_s6149"/>
                </a:ext>
                <a:ext uri="{FF2B5EF4-FFF2-40B4-BE49-F238E27FC236}">
                  <a16:creationId xmlns:a16="http://schemas.microsoft.com/office/drawing/2014/main" id="{00000000-0008-0000-03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9</xdr:row>
          <xdr:rowOff>0</xdr:rowOff>
        </xdr:from>
        <xdr:to>
          <xdr:col>13</xdr:col>
          <xdr:colOff>371475</xdr:colOff>
          <xdr:row>10</xdr:row>
          <xdr:rowOff>0</xdr:rowOff>
        </xdr:to>
        <xdr:sp macro="" textlink="">
          <xdr:nvSpPr>
            <xdr:cNvPr id="6150" name="CheckBox8" hidden="1">
              <a:extLst>
                <a:ext uri="{63B3BB69-23CF-44E3-9099-C40C66FF867C}">
                  <a14:compatExt spid="_x0000_s6150"/>
                </a:ext>
                <a:ext uri="{FF2B5EF4-FFF2-40B4-BE49-F238E27FC236}">
                  <a16:creationId xmlns:a16="http://schemas.microsoft.com/office/drawing/2014/main" id="{00000000-0008-0000-03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10</xdr:row>
          <xdr:rowOff>0</xdr:rowOff>
        </xdr:from>
        <xdr:to>
          <xdr:col>13</xdr:col>
          <xdr:colOff>371475</xdr:colOff>
          <xdr:row>11</xdr:row>
          <xdr:rowOff>0</xdr:rowOff>
        </xdr:to>
        <xdr:sp macro="" textlink="">
          <xdr:nvSpPr>
            <xdr:cNvPr id="6151" name="CheckBox81" hidden="1">
              <a:extLst>
                <a:ext uri="{63B3BB69-23CF-44E3-9099-C40C66FF867C}">
                  <a14:compatExt spid="_x0000_s6151"/>
                </a:ext>
                <a:ext uri="{FF2B5EF4-FFF2-40B4-BE49-F238E27FC236}">
                  <a16:creationId xmlns:a16="http://schemas.microsoft.com/office/drawing/2014/main" id="{00000000-0008-0000-03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11</xdr:row>
          <xdr:rowOff>0</xdr:rowOff>
        </xdr:from>
        <xdr:to>
          <xdr:col>13</xdr:col>
          <xdr:colOff>371475</xdr:colOff>
          <xdr:row>12</xdr:row>
          <xdr:rowOff>0</xdr:rowOff>
        </xdr:to>
        <xdr:sp macro="" textlink="">
          <xdr:nvSpPr>
            <xdr:cNvPr id="6152" name="CheckBox82" hidden="1">
              <a:extLst>
                <a:ext uri="{63B3BB69-23CF-44E3-9099-C40C66FF867C}">
                  <a14:compatExt spid="_x0000_s6152"/>
                </a:ext>
                <a:ext uri="{FF2B5EF4-FFF2-40B4-BE49-F238E27FC236}">
                  <a16:creationId xmlns:a16="http://schemas.microsoft.com/office/drawing/2014/main" id="{00000000-0008-0000-03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14</xdr:row>
          <xdr:rowOff>0</xdr:rowOff>
        </xdr:from>
        <xdr:to>
          <xdr:col>13</xdr:col>
          <xdr:colOff>371475</xdr:colOff>
          <xdr:row>15</xdr:row>
          <xdr:rowOff>0</xdr:rowOff>
        </xdr:to>
        <xdr:sp macro="" textlink="">
          <xdr:nvSpPr>
            <xdr:cNvPr id="6153" name="CheckBox11" hidden="1">
              <a:extLst>
                <a:ext uri="{63B3BB69-23CF-44E3-9099-C40C66FF867C}">
                  <a14:compatExt spid="_x0000_s6153"/>
                </a:ext>
                <a:ext uri="{FF2B5EF4-FFF2-40B4-BE49-F238E27FC236}">
                  <a16:creationId xmlns:a16="http://schemas.microsoft.com/office/drawing/2014/main" id="{00000000-0008-0000-03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15</xdr:row>
          <xdr:rowOff>0</xdr:rowOff>
        </xdr:from>
        <xdr:to>
          <xdr:col>13</xdr:col>
          <xdr:colOff>371475</xdr:colOff>
          <xdr:row>16</xdr:row>
          <xdr:rowOff>0</xdr:rowOff>
        </xdr:to>
        <xdr:sp macro="" textlink="">
          <xdr:nvSpPr>
            <xdr:cNvPr id="6154" name="CheckBox12" hidden="1">
              <a:extLst>
                <a:ext uri="{63B3BB69-23CF-44E3-9099-C40C66FF867C}">
                  <a14:compatExt spid="_x0000_s6154"/>
                </a:ext>
                <a:ext uri="{FF2B5EF4-FFF2-40B4-BE49-F238E27FC236}">
                  <a16:creationId xmlns:a16="http://schemas.microsoft.com/office/drawing/2014/main" id="{00000000-0008-0000-03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16</xdr:row>
          <xdr:rowOff>0</xdr:rowOff>
        </xdr:from>
        <xdr:to>
          <xdr:col>13</xdr:col>
          <xdr:colOff>371475</xdr:colOff>
          <xdr:row>17</xdr:row>
          <xdr:rowOff>0</xdr:rowOff>
        </xdr:to>
        <xdr:sp macro="" textlink="">
          <xdr:nvSpPr>
            <xdr:cNvPr id="6155" name="CheckBox15" hidden="1">
              <a:extLst>
                <a:ext uri="{63B3BB69-23CF-44E3-9099-C40C66FF867C}">
                  <a14:compatExt spid="_x0000_s6155"/>
                </a:ext>
                <a:ext uri="{FF2B5EF4-FFF2-40B4-BE49-F238E27FC236}">
                  <a16:creationId xmlns:a16="http://schemas.microsoft.com/office/drawing/2014/main" id="{00000000-0008-0000-03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17</xdr:row>
          <xdr:rowOff>0</xdr:rowOff>
        </xdr:from>
        <xdr:to>
          <xdr:col>13</xdr:col>
          <xdr:colOff>371475</xdr:colOff>
          <xdr:row>18</xdr:row>
          <xdr:rowOff>0</xdr:rowOff>
        </xdr:to>
        <xdr:sp macro="" textlink="">
          <xdr:nvSpPr>
            <xdr:cNvPr id="6156" name="CheckBox16" hidden="1">
              <a:extLst>
                <a:ext uri="{63B3BB69-23CF-44E3-9099-C40C66FF867C}">
                  <a14:compatExt spid="_x0000_s6156"/>
                </a:ext>
                <a:ext uri="{FF2B5EF4-FFF2-40B4-BE49-F238E27FC236}">
                  <a16:creationId xmlns:a16="http://schemas.microsoft.com/office/drawing/2014/main" id="{00000000-0008-0000-03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18</xdr:row>
          <xdr:rowOff>0</xdr:rowOff>
        </xdr:from>
        <xdr:to>
          <xdr:col>13</xdr:col>
          <xdr:colOff>371475</xdr:colOff>
          <xdr:row>19</xdr:row>
          <xdr:rowOff>0</xdr:rowOff>
        </xdr:to>
        <xdr:sp macro="" textlink="">
          <xdr:nvSpPr>
            <xdr:cNvPr id="6157" name="CheckBox19" hidden="1">
              <a:extLst>
                <a:ext uri="{63B3BB69-23CF-44E3-9099-C40C66FF867C}">
                  <a14:compatExt spid="_x0000_s6157"/>
                </a:ext>
                <a:ext uri="{FF2B5EF4-FFF2-40B4-BE49-F238E27FC236}">
                  <a16:creationId xmlns:a16="http://schemas.microsoft.com/office/drawing/2014/main" id="{00000000-0008-0000-03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19</xdr:row>
          <xdr:rowOff>0</xdr:rowOff>
        </xdr:from>
        <xdr:to>
          <xdr:col>13</xdr:col>
          <xdr:colOff>371475</xdr:colOff>
          <xdr:row>20</xdr:row>
          <xdr:rowOff>0</xdr:rowOff>
        </xdr:to>
        <xdr:sp macro="" textlink="">
          <xdr:nvSpPr>
            <xdr:cNvPr id="6158" name="CheckBox20" hidden="1">
              <a:extLst>
                <a:ext uri="{63B3BB69-23CF-44E3-9099-C40C66FF867C}">
                  <a14:compatExt spid="_x0000_s6158"/>
                </a:ext>
                <a:ext uri="{FF2B5EF4-FFF2-40B4-BE49-F238E27FC236}">
                  <a16:creationId xmlns:a16="http://schemas.microsoft.com/office/drawing/2014/main" id="{00000000-0008-0000-03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20</xdr:row>
          <xdr:rowOff>0</xdr:rowOff>
        </xdr:from>
        <xdr:to>
          <xdr:col>13</xdr:col>
          <xdr:colOff>371475</xdr:colOff>
          <xdr:row>21</xdr:row>
          <xdr:rowOff>0</xdr:rowOff>
        </xdr:to>
        <xdr:sp macro="" textlink="">
          <xdr:nvSpPr>
            <xdr:cNvPr id="6159" name="CheckBox23" hidden="1">
              <a:extLst>
                <a:ext uri="{63B3BB69-23CF-44E3-9099-C40C66FF867C}">
                  <a14:compatExt spid="_x0000_s6159"/>
                </a:ext>
                <a:ext uri="{FF2B5EF4-FFF2-40B4-BE49-F238E27FC236}">
                  <a16:creationId xmlns:a16="http://schemas.microsoft.com/office/drawing/2014/main" id="{00000000-0008-0000-03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21</xdr:row>
          <xdr:rowOff>0</xdr:rowOff>
        </xdr:from>
        <xdr:to>
          <xdr:col>13</xdr:col>
          <xdr:colOff>371475</xdr:colOff>
          <xdr:row>22</xdr:row>
          <xdr:rowOff>0</xdr:rowOff>
        </xdr:to>
        <xdr:sp macro="" textlink="">
          <xdr:nvSpPr>
            <xdr:cNvPr id="6160" name="CheckBox24" hidden="1">
              <a:extLst>
                <a:ext uri="{63B3BB69-23CF-44E3-9099-C40C66FF867C}">
                  <a14:compatExt spid="_x0000_s6160"/>
                </a:ext>
                <a:ext uri="{FF2B5EF4-FFF2-40B4-BE49-F238E27FC236}">
                  <a16:creationId xmlns:a16="http://schemas.microsoft.com/office/drawing/2014/main" id="{00000000-0008-0000-03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22</xdr:row>
          <xdr:rowOff>0</xdr:rowOff>
        </xdr:from>
        <xdr:to>
          <xdr:col>13</xdr:col>
          <xdr:colOff>371475</xdr:colOff>
          <xdr:row>23</xdr:row>
          <xdr:rowOff>0</xdr:rowOff>
        </xdr:to>
        <xdr:sp macro="" textlink="">
          <xdr:nvSpPr>
            <xdr:cNvPr id="6161" name="CheckBox83" hidden="1">
              <a:extLst>
                <a:ext uri="{63B3BB69-23CF-44E3-9099-C40C66FF867C}">
                  <a14:compatExt spid="_x0000_s6161"/>
                </a:ext>
                <a:ext uri="{FF2B5EF4-FFF2-40B4-BE49-F238E27FC236}">
                  <a16:creationId xmlns:a16="http://schemas.microsoft.com/office/drawing/2014/main" id="{00000000-0008-0000-03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23</xdr:row>
          <xdr:rowOff>0</xdr:rowOff>
        </xdr:from>
        <xdr:to>
          <xdr:col>13</xdr:col>
          <xdr:colOff>371475</xdr:colOff>
          <xdr:row>24</xdr:row>
          <xdr:rowOff>0</xdr:rowOff>
        </xdr:to>
        <xdr:sp macro="" textlink="">
          <xdr:nvSpPr>
            <xdr:cNvPr id="6162" name="CheckBox84" hidden="1">
              <a:extLst>
                <a:ext uri="{63B3BB69-23CF-44E3-9099-C40C66FF867C}">
                  <a14:compatExt spid="_x0000_s6162"/>
                </a:ext>
                <a:ext uri="{FF2B5EF4-FFF2-40B4-BE49-F238E27FC236}">
                  <a16:creationId xmlns:a16="http://schemas.microsoft.com/office/drawing/2014/main" id="{00000000-0008-0000-03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24</xdr:row>
          <xdr:rowOff>0</xdr:rowOff>
        </xdr:from>
        <xdr:to>
          <xdr:col>13</xdr:col>
          <xdr:colOff>371475</xdr:colOff>
          <xdr:row>25</xdr:row>
          <xdr:rowOff>0</xdr:rowOff>
        </xdr:to>
        <xdr:sp macro="" textlink="">
          <xdr:nvSpPr>
            <xdr:cNvPr id="6163" name="CheckBox87" hidden="1">
              <a:extLst>
                <a:ext uri="{63B3BB69-23CF-44E3-9099-C40C66FF867C}">
                  <a14:compatExt spid="_x0000_s6163"/>
                </a:ext>
                <a:ext uri="{FF2B5EF4-FFF2-40B4-BE49-F238E27FC236}">
                  <a16:creationId xmlns:a16="http://schemas.microsoft.com/office/drawing/2014/main" id="{00000000-0008-0000-03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25</xdr:row>
          <xdr:rowOff>0</xdr:rowOff>
        </xdr:from>
        <xdr:to>
          <xdr:col>13</xdr:col>
          <xdr:colOff>371475</xdr:colOff>
          <xdr:row>26</xdr:row>
          <xdr:rowOff>0</xdr:rowOff>
        </xdr:to>
        <xdr:sp macro="" textlink="">
          <xdr:nvSpPr>
            <xdr:cNvPr id="6164" name="CheckBox88" hidden="1">
              <a:extLst>
                <a:ext uri="{63B3BB69-23CF-44E3-9099-C40C66FF867C}">
                  <a14:compatExt spid="_x0000_s6164"/>
                </a:ext>
                <a:ext uri="{FF2B5EF4-FFF2-40B4-BE49-F238E27FC236}">
                  <a16:creationId xmlns:a16="http://schemas.microsoft.com/office/drawing/2014/main" id="{00000000-0008-0000-03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26</xdr:row>
          <xdr:rowOff>0</xdr:rowOff>
        </xdr:from>
        <xdr:to>
          <xdr:col>13</xdr:col>
          <xdr:colOff>371475</xdr:colOff>
          <xdr:row>26</xdr:row>
          <xdr:rowOff>333375</xdr:rowOff>
        </xdr:to>
        <xdr:sp macro="" textlink="">
          <xdr:nvSpPr>
            <xdr:cNvPr id="6165" name="CheckBox95" hidden="1">
              <a:extLst>
                <a:ext uri="{63B3BB69-23CF-44E3-9099-C40C66FF867C}">
                  <a14:compatExt spid="_x0000_s6165"/>
                </a:ext>
                <a:ext uri="{FF2B5EF4-FFF2-40B4-BE49-F238E27FC236}">
                  <a16:creationId xmlns:a16="http://schemas.microsoft.com/office/drawing/2014/main" id="{00000000-0008-0000-03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27</xdr:row>
          <xdr:rowOff>0</xdr:rowOff>
        </xdr:from>
        <xdr:to>
          <xdr:col>13</xdr:col>
          <xdr:colOff>371475</xdr:colOff>
          <xdr:row>28</xdr:row>
          <xdr:rowOff>0</xdr:rowOff>
        </xdr:to>
        <xdr:sp macro="" textlink="">
          <xdr:nvSpPr>
            <xdr:cNvPr id="6166" name="CheckBox96" hidden="1">
              <a:extLst>
                <a:ext uri="{63B3BB69-23CF-44E3-9099-C40C66FF867C}">
                  <a14:compatExt spid="_x0000_s6166"/>
                </a:ext>
                <a:ext uri="{FF2B5EF4-FFF2-40B4-BE49-F238E27FC236}">
                  <a16:creationId xmlns:a16="http://schemas.microsoft.com/office/drawing/2014/main" id="{00000000-0008-0000-0300-00001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28</xdr:row>
          <xdr:rowOff>0</xdr:rowOff>
        </xdr:from>
        <xdr:to>
          <xdr:col>13</xdr:col>
          <xdr:colOff>371475</xdr:colOff>
          <xdr:row>29</xdr:row>
          <xdr:rowOff>0</xdr:rowOff>
        </xdr:to>
        <xdr:sp macro="" textlink="">
          <xdr:nvSpPr>
            <xdr:cNvPr id="6167" name="CheckBox99" hidden="1">
              <a:extLst>
                <a:ext uri="{63B3BB69-23CF-44E3-9099-C40C66FF867C}">
                  <a14:compatExt spid="_x0000_s6167"/>
                </a:ext>
                <a:ext uri="{FF2B5EF4-FFF2-40B4-BE49-F238E27FC236}">
                  <a16:creationId xmlns:a16="http://schemas.microsoft.com/office/drawing/2014/main" id="{00000000-0008-0000-03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29</xdr:row>
          <xdr:rowOff>0</xdr:rowOff>
        </xdr:from>
        <xdr:to>
          <xdr:col>13</xdr:col>
          <xdr:colOff>371475</xdr:colOff>
          <xdr:row>29</xdr:row>
          <xdr:rowOff>333375</xdr:rowOff>
        </xdr:to>
        <xdr:sp macro="" textlink="">
          <xdr:nvSpPr>
            <xdr:cNvPr id="6168" name="CheckBox100" hidden="1">
              <a:extLst>
                <a:ext uri="{63B3BB69-23CF-44E3-9099-C40C66FF867C}">
                  <a14:compatExt spid="_x0000_s6168"/>
                </a:ext>
                <a:ext uri="{FF2B5EF4-FFF2-40B4-BE49-F238E27FC236}">
                  <a16:creationId xmlns:a16="http://schemas.microsoft.com/office/drawing/2014/main" id="{00000000-0008-0000-03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30</xdr:row>
          <xdr:rowOff>0</xdr:rowOff>
        </xdr:from>
        <xdr:to>
          <xdr:col>13</xdr:col>
          <xdr:colOff>371475</xdr:colOff>
          <xdr:row>31</xdr:row>
          <xdr:rowOff>0</xdr:rowOff>
        </xdr:to>
        <xdr:sp macro="" textlink="">
          <xdr:nvSpPr>
            <xdr:cNvPr id="6169" name="CheckBox103" hidden="1">
              <a:extLst>
                <a:ext uri="{63B3BB69-23CF-44E3-9099-C40C66FF867C}">
                  <a14:compatExt spid="_x0000_s6169"/>
                </a:ext>
                <a:ext uri="{FF2B5EF4-FFF2-40B4-BE49-F238E27FC236}">
                  <a16:creationId xmlns:a16="http://schemas.microsoft.com/office/drawing/2014/main" id="{00000000-0008-0000-0300-00001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31</xdr:row>
          <xdr:rowOff>0</xdr:rowOff>
        </xdr:from>
        <xdr:to>
          <xdr:col>13</xdr:col>
          <xdr:colOff>371475</xdr:colOff>
          <xdr:row>32</xdr:row>
          <xdr:rowOff>0</xdr:rowOff>
        </xdr:to>
        <xdr:sp macro="" textlink="">
          <xdr:nvSpPr>
            <xdr:cNvPr id="6170" name="CheckBox104" hidden="1">
              <a:extLst>
                <a:ext uri="{63B3BB69-23CF-44E3-9099-C40C66FF867C}">
                  <a14:compatExt spid="_x0000_s6170"/>
                </a:ext>
                <a:ext uri="{FF2B5EF4-FFF2-40B4-BE49-F238E27FC236}">
                  <a16:creationId xmlns:a16="http://schemas.microsoft.com/office/drawing/2014/main" id="{00000000-0008-0000-0300-00001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40</xdr:row>
          <xdr:rowOff>0</xdr:rowOff>
        </xdr:from>
        <xdr:to>
          <xdr:col>13</xdr:col>
          <xdr:colOff>371475</xdr:colOff>
          <xdr:row>40</xdr:row>
          <xdr:rowOff>333375</xdr:rowOff>
        </xdr:to>
        <xdr:sp macro="" textlink="">
          <xdr:nvSpPr>
            <xdr:cNvPr id="6175" name="CheckBox29" hidden="1">
              <a:extLst>
                <a:ext uri="{63B3BB69-23CF-44E3-9099-C40C66FF867C}">
                  <a14:compatExt spid="_x0000_s6175"/>
                </a:ext>
                <a:ext uri="{FF2B5EF4-FFF2-40B4-BE49-F238E27FC236}">
                  <a16:creationId xmlns:a16="http://schemas.microsoft.com/office/drawing/2014/main" id="{00000000-0008-0000-03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41</xdr:row>
          <xdr:rowOff>0</xdr:rowOff>
        </xdr:from>
        <xdr:to>
          <xdr:col>13</xdr:col>
          <xdr:colOff>371475</xdr:colOff>
          <xdr:row>42</xdr:row>
          <xdr:rowOff>0</xdr:rowOff>
        </xdr:to>
        <xdr:sp macro="" textlink="">
          <xdr:nvSpPr>
            <xdr:cNvPr id="6176" name="CheckBox30" hidden="1">
              <a:extLst>
                <a:ext uri="{63B3BB69-23CF-44E3-9099-C40C66FF867C}">
                  <a14:compatExt spid="_x0000_s6176"/>
                </a:ext>
                <a:ext uri="{FF2B5EF4-FFF2-40B4-BE49-F238E27FC236}">
                  <a16:creationId xmlns:a16="http://schemas.microsoft.com/office/drawing/2014/main" id="{00000000-0008-0000-03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42</xdr:row>
          <xdr:rowOff>0</xdr:rowOff>
        </xdr:from>
        <xdr:to>
          <xdr:col>13</xdr:col>
          <xdr:colOff>371475</xdr:colOff>
          <xdr:row>42</xdr:row>
          <xdr:rowOff>333375</xdr:rowOff>
        </xdr:to>
        <xdr:sp macro="" textlink="">
          <xdr:nvSpPr>
            <xdr:cNvPr id="6177" name="CheckBox33" hidden="1">
              <a:extLst>
                <a:ext uri="{63B3BB69-23CF-44E3-9099-C40C66FF867C}">
                  <a14:compatExt spid="_x0000_s6177"/>
                </a:ext>
                <a:ext uri="{FF2B5EF4-FFF2-40B4-BE49-F238E27FC236}">
                  <a16:creationId xmlns:a16="http://schemas.microsoft.com/office/drawing/2014/main" id="{00000000-0008-0000-03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43</xdr:row>
          <xdr:rowOff>0</xdr:rowOff>
        </xdr:from>
        <xdr:to>
          <xdr:col>13</xdr:col>
          <xdr:colOff>371475</xdr:colOff>
          <xdr:row>44</xdr:row>
          <xdr:rowOff>0</xdr:rowOff>
        </xdr:to>
        <xdr:sp macro="" textlink="">
          <xdr:nvSpPr>
            <xdr:cNvPr id="6178" name="CheckBox34" hidden="1">
              <a:extLst>
                <a:ext uri="{63B3BB69-23CF-44E3-9099-C40C66FF867C}">
                  <a14:compatExt spid="_x0000_s6178"/>
                </a:ext>
                <a:ext uri="{FF2B5EF4-FFF2-40B4-BE49-F238E27FC236}">
                  <a16:creationId xmlns:a16="http://schemas.microsoft.com/office/drawing/2014/main" id="{00000000-0008-0000-03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44</xdr:row>
          <xdr:rowOff>0</xdr:rowOff>
        </xdr:from>
        <xdr:to>
          <xdr:col>13</xdr:col>
          <xdr:colOff>371475</xdr:colOff>
          <xdr:row>44</xdr:row>
          <xdr:rowOff>333375</xdr:rowOff>
        </xdr:to>
        <xdr:sp macro="" textlink="">
          <xdr:nvSpPr>
            <xdr:cNvPr id="6179" name="CheckBox37" hidden="1">
              <a:extLst>
                <a:ext uri="{63B3BB69-23CF-44E3-9099-C40C66FF867C}">
                  <a14:compatExt spid="_x0000_s6179"/>
                </a:ext>
                <a:ext uri="{FF2B5EF4-FFF2-40B4-BE49-F238E27FC236}">
                  <a16:creationId xmlns:a16="http://schemas.microsoft.com/office/drawing/2014/main" id="{00000000-0008-0000-03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45</xdr:row>
          <xdr:rowOff>0</xdr:rowOff>
        </xdr:from>
        <xdr:to>
          <xdr:col>13</xdr:col>
          <xdr:colOff>371475</xdr:colOff>
          <xdr:row>46</xdr:row>
          <xdr:rowOff>0</xdr:rowOff>
        </xdr:to>
        <xdr:sp macro="" textlink="">
          <xdr:nvSpPr>
            <xdr:cNvPr id="6180" name="CheckBox38" hidden="1">
              <a:extLst>
                <a:ext uri="{63B3BB69-23CF-44E3-9099-C40C66FF867C}">
                  <a14:compatExt spid="_x0000_s6180"/>
                </a:ext>
                <a:ext uri="{FF2B5EF4-FFF2-40B4-BE49-F238E27FC236}">
                  <a16:creationId xmlns:a16="http://schemas.microsoft.com/office/drawing/2014/main" id="{00000000-0008-0000-03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48</xdr:row>
          <xdr:rowOff>0</xdr:rowOff>
        </xdr:from>
        <xdr:to>
          <xdr:col>13</xdr:col>
          <xdr:colOff>371475</xdr:colOff>
          <xdr:row>48</xdr:row>
          <xdr:rowOff>333375</xdr:rowOff>
        </xdr:to>
        <xdr:sp macro="" textlink="">
          <xdr:nvSpPr>
            <xdr:cNvPr id="6181" name="CheckBox41" hidden="1">
              <a:extLst>
                <a:ext uri="{63B3BB69-23CF-44E3-9099-C40C66FF867C}">
                  <a14:compatExt spid="_x0000_s6181"/>
                </a:ext>
                <a:ext uri="{FF2B5EF4-FFF2-40B4-BE49-F238E27FC236}">
                  <a16:creationId xmlns:a16="http://schemas.microsoft.com/office/drawing/2014/main" id="{00000000-0008-0000-03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48</xdr:row>
          <xdr:rowOff>0</xdr:rowOff>
        </xdr:from>
        <xdr:to>
          <xdr:col>13</xdr:col>
          <xdr:colOff>371475</xdr:colOff>
          <xdr:row>48</xdr:row>
          <xdr:rowOff>333375</xdr:rowOff>
        </xdr:to>
        <xdr:sp macro="" textlink="">
          <xdr:nvSpPr>
            <xdr:cNvPr id="6182" name="CheckBox42" hidden="1">
              <a:extLst>
                <a:ext uri="{63B3BB69-23CF-44E3-9099-C40C66FF867C}">
                  <a14:compatExt spid="_x0000_s6182"/>
                </a:ext>
                <a:ext uri="{FF2B5EF4-FFF2-40B4-BE49-F238E27FC236}">
                  <a16:creationId xmlns:a16="http://schemas.microsoft.com/office/drawing/2014/main" id="{00000000-0008-0000-03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48</xdr:row>
          <xdr:rowOff>0</xdr:rowOff>
        </xdr:from>
        <xdr:to>
          <xdr:col>13</xdr:col>
          <xdr:colOff>371475</xdr:colOff>
          <xdr:row>48</xdr:row>
          <xdr:rowOff>333375</xdr:rowOff>
        </xdr:to>
        <xdr:sp macro="" textlink="">
          <xdr:nvSpPr>
            <xdr:cNvPr id="6183" name="CheckBox45" hidden="1">
              <a:extLst>
                <a:ext uri="{63B3BB69-23CF-44E3-9099-C40C66FF867C}">
                  <a14:compatExt spid="_x0000_s6183"/>
                </a:ext>
                <a:ext uri="{FF2B5EF4-FFF2-40B4-BE49-F238E27FC236}">
                  <a16:creationId xmlns:a16="http://schemas.microsoft.com/office/drawing/2014/main" id="{00000000-0008-0000-03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49</xdr:row>
          <xdr:rowOff>0</xdr:rowOff>
        </xdr:from>
        <xdr:to>
          <xdr:col>13</xdr:col>
          <xdr:colOff>371475</xdr:colOff>
          <xdr:row>50</xdr:row>
          <xdr:rowOff>0</xdr:rowOff>
        </xdr:to>
        <xdr:sp macro="" textlink="">
          <xdr:nvSpPr>
            <xdr:cNvPr id="6184" name="CheckBox46" hidden="1">
              <a:extLst>
                <a:ext uri="{63B3BB69-23CF-44E3-9099-C40C66FF867C}">
                  <a14:compatExt spid="_x0000_s6184"/>
                </a:ext>
                <a:ext uri="{FF2B5EF4-FFF2-40B4-BE49-F238E27FC236}">
                  <a16:creationId xmlns:a16="http://schemas.microsoft.com/office/drawing/2014/main" id="{00000000-0008-0000-03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52</xdr:row>
          <xdr:rowOff>0</xdr:rowOff>
        </xdr:from>
        <xdr:to>
          <xdr:col>13</xdr:col>
          <xdr:colOff>371475</xdr:colOff>
          <xdr:row>53</xdr:row>
          <xdr:rowOff>0</xdr:rowOff>
        </xdr:to>
        <xdr:sp macro="" textlink="">
          <xdr:nvSpPr>
            <xdr:cNvPr id="6185" name="CheckBox49" hidden="1">
              <a:extLst>
                <a:ext uri="{63B3BB69-23CF-44E3-9099-C40C66FF867C}">
                  <a14:compatExt spid="_x0000_s6185"/>
                </a:ext>
                <a:ext uri="{FF2B5EF4-FFF2-40B4-BE49-F238E27FC236}">
                  <a16:creationId xmlns:a16="http://schemas.microsoft.com/office/drawing/2014/main" id="{00000000-0008-0000-03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53</xdr:row>
          <xdr:rowOff>0</xdr:rowOff>
        </xdr:from>
        <xdr:to>
          <xdr:col>13</xdr:col>
          <xdr:colOff>371475</xdr:colOff>
          <xdr:row>54</xdr:row>
          <xdr:rowOff>0</xdr:rowOff>
        </xdr:to>
        <xdr:sp macro="" textlink="">
          <xdr:nvSpPr>
            <xdr:cNvPr id="6186" name="CheckBox50" hidden="1">
              <a:extLst>
                <a:ext uri="{63B3BB69-23CF-44E3-9099-C40C66FF867C}">
                  <a14:compatExt spid="_x0000_s6186"/>
                </a:ext>
                <a:ext uri="{FF2B5EF4-FFF2-40B4-BE49-F238E27FC236}">
                  <a16:creationId xmlns:a16="http://schemas.microsoft.com/office/drawing/2014/main" id="{00000000-0008-0000-03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61</xdr:row>
          <xdr:rowOff>0</xdr:rowOff>
        </xdr:from>
        <xdr:to>
          <xdr:col>13</xdr:col>
          <xdr:colOff>371475</xdr:colOff>
          <xdr:row>62</xdr:row>
          <xdr:rowOff>0</xdr:rowOff>
        </xdr:to>
        <xdr:sp macro="" textlink="">
          <xdr:nvSpPr>
            <xdr:cNvPr id="6187" name="CheckBox53" hidden="1">
              <a:extLst>
                <a:ext uri="{63B3BB69-23CF-44E3-9099-C40C66FF867C}">
                  <a14:compatExt spid="_x0000_s6187"/>
                </a:ext>
                <a:ext uri="{FF2B5EF4-FFF2-40B4-BE49-F238E27FC236}">
                  <a16:creationId xmlns:a16="http://schemas.microsoft.com/office/drawing/2014/main" id="{00000000-0008-0000-03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62</xdr:row>
          <xdr:rowOff>0</xdr:rowOff>
        </xdr:from>
        <xdr:to>
          <xdr:col>13</xdr:col>
          <xdr:colOff>371475</xdr:colOff>
          <xdr:row>63</xdr:row>
          <xdr:rowOff>0</xdr:rowOff>
        </xdr:to>
        <xdr:sp macro="" textlink="">
          <xdr:nvSpPr>
            <xdr:cNvPr id="6188" name="CheckBox54" hidden="1">
              <a:extLst>
                <a:ext uri="{63B3BB69-23CF-44E3-9099-C40C66FF867C}">
                  <a14:compatExt spid="_x0000_s6188"/>
                </a:ext>
                <a:ext uri="{FF2B5EF4-FFF2-40B4-BE49-F238E27FC236}">
                  <a16:creationId xmlns:a16="http://schemas.microsoft.com/office/drawing/2014/main" id="{00000000-0008-0000-03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63</xdr:row>
          <xdr:rowOff>0</xdr:rowOff>
        </xdr:from>
        <xdr:to>
          <xdr:col>13</xdr:col>
          <xdr:colOff>371475</xdr:colOff>
          <xdr:row>64</xdr:row>
          <xdr:rowOff>0</xdr:rowOff>
        </xdr:to>
        <xdr:sp macro="" textlink="">
          <xdr:nvSpPr>
            <xdr:cNvPr id="6189" name="CheckBox57" hidden="1">
              <a:extLst>
                <a:ext uri="{63B3BB69-23CF-44E3-9099-C40C66FF867C}">
                  <a14:compatExt spid="_x0000_s6189"/>
                </a:ext>
                <a:ext uri="{FF2B5EF4-FFF2-40B4-BE49-F238E27FC236}">
                  <a16:creationId xmlns:a16="http://schemas.microsoft.com/office/drawing/2014/main" id="{00000000-0008-0000-0300-00002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64</xdr:row>
          <xdr:rowOff>0</xdr:rowOff>
        </xdr:from>
        <xdr:to>
          <xdr:col>13</xdr:col>
          <xdr:colOff>371475</xdr:colOff>
          <xdr:row>65</xdr:row>
          <xdr:rowOff>0</xdr:rowOff>
        </xdr:to>
        <xdr:sp macro="" textlink="">
          <xdr:nvSpPr>
            <xdr:cNvPr id="6190" name="CheckBox58" hidden="1">
              <a:extLst>
                <a:ext uri="{63B3BB69-23CF-44E3-9099-C40C66FF867C}">
                  <a14:compatExt spid="_x0000_s6190"/>
                </a:ext>
                <a:ext uri="{FF2B5EF4-FFF2-40B4-BE49-F238E27FC236}">
                  <a16:creationId xmlns:a16="http://schemas.microsoft.com/office/drawing/2014/main" id="{00000000-0008-0000-0300-00002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65</xdr:row>
          <xdr:rowOff>0</xdr:rowOff>
        </xdr:from>
        <xdr:to>
          <xdr:col>13</xdr:col>
          <xdr:colOff>371475</xdr:colOff>
          <xdr:row>66</xdr:row>
          <xdr:rowOff>0</xdr:rowOff>
        </xdr:to>
        <xdr:sp macro="" textlink="">
          <xdr:nvSpPr>
            <xdr:cNvPr id="6191" name="CheckBox61" hidden="1">
              <a:extLst>
                <a:ext uri="{63B3BB69-23CF-44E3-9099-C40C66FF867C}">
                  <a14:compatExt spid="_x0000_s6191"/>
                </a:ext>
                <a:ext uri="{FF2B5EF4-FFF2-40B4-BE49-F238E27FC236}">
                  <a16:creationId xmlns:a16="http://schemas.microsoft.com/office/drawing/2014/main" id="{00000000-0008-0000-0300-00002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66</xdr:row>
          <xdr:rowOff>0</xdr:rowOff>
        </xdr:from>
        <xdr:to>
          <xdr:col>13</xdr:col>
          <xdr:colOff>371475</xdr:colOff>
          <xdr:row>67</xdr:row>
          <xdr:rowOff>0</xdr:rowOff>
        </xdr:to>
        <xdr:sp macro="" textlink="">
          <xdr:nvSpPr>
            <xdr:cNvPr id="6192" name="CheckBox62" hidden="1">
              <a:extLst>
                <a:ext uri="{63B3BB69-23CF-44E3-9099-C40C66FF867C}">
                  <a14:compatExt spid="_x0000_s6192"/>
                </a:ext>
                <a:ext uri="{FF2B5EF4-FFF2-40B4-BE49-F238E27FC236}">
                  <a16:creationId xmlns:a16="http://schemas.microsoft.com/office/drawing/2014/main" id="{00000000-0008-0000-0300-00003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69</xdr:row>
          <xdr:rowOff>0</xdr:rowOff>
        </xdr:from>
        <xdr:to>
          <xdr:col>13</xdr:col>
          <xdr:colOff>371475</xdr:colOff>
          <xdr:row>70</xdr:row>
          <xdr:rowOff>0</xdr:rowOff>
        </xdr:to>
        <xdr:sp macro="" textlink="">
          <xdr:nvSpPr>
            <xdr:cNvPr id="6193" name="CheckBox65" hidden="1">
              <a:extLst>
                <a:ext uri="{63B3BB69-23CF-44E3-9099-C40C66FF867C}">
                  <a14:compatExt spid="_x0000_s6193"/>
                </a:ext>
                <a:ext uri="{FF2B5EF4-FFF2-40B4-BE49-F238E27FC236}">
                  <a16:creationId xmlns:a16="http://schemas.microsoft.com/office/drawing/2014/main" id="{00000000-0008-0000-0300-00003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70</xdr:row>
          <xdr:rowOff>0</xdr:rowOff>
        </xdr:from>
        <xdr:to>
          <xdr:col>13</xdr:col>
          <xdr:colOff>371475</xdr:colOff>
          <xdr:row>71</xdr:row>
          <xdr:rowOff>0</xdr:rowOff>
        </xdr:to>
        <xdr:sp macro="" textlink="">
          <xdr:nvSpPr>
            <xdr:cNvPr id="6194" name="CheckBox66" hidden="1">
              <a:extLst>
                <a:ext uri="{63B3BB69-23CF-44E3-9099-C40C66FF867C}">
                  <a14:compatExt spid="_x0000_s6194"/>
                </a:ext>
                <a:ext uri="{FF2B5EF4-FFF2-40B4-BE49-F238E27FC236}">
                  <a16:creationId xmlns:a16="http://schemas.microsoft.com/office/drawing/2014/main" id="{00000000-0008-0000-0300-00003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71</xdr:row>
          <xdr:rowOff>0</xdr:rowOff>
        </xdr:from>
        <xdr:to>
          <xdr:col>13</xdr:col>
          <xdr:colOff>371475</xdr:colOff>
          <xdr:row>72</xdr:row>
          <xdr:rowOff>0</xdr:rowOff>
        </xdr:to>
        <xdr:sp macro="" textlink="">
          <xdr:nvSpPr>
            <xdr:cNvPr id="6195" name="CheckBox69" hidden="1">
              <a:extLst>
                <a:ext uri="{63B3BB69-23CF-44E3-9099-C40C66FF867C}">
                  <a14:compatExt spid="_x0000_s6195"/>
                </a:ext>
                <a:ext uri="{FF2B5EF4-FFF2-40B4-BE49-F238E27FC236}">
                  <a16:creationId xmlns:a16="http://schemas.microsoft.com/office/drawing/2014/main" id="{00000000-0008-0000-0300-00003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72</xdr:row>
          <xdr:rowOff>0</xdr:rowOff>
        </xdr:from>
        <xdr:to>
          <xdr:col>13</xdr:col>
          <xdr:colOff>371475</xdr:colOff>
          <xdr:row>73</xdr:row>
          <xdr:rowOff>0</xdr:rowOff>
        </xdr:to>
        <xdr:sp macro="" textlink="">
          <xdr:nvSpPr>
            <xdr:cNvPr id="6196" name="CheckBox70" hidden="1">
              <a:extLst>
                <a:ext uri="{63B3BB69-23CF-44E3-9099-C40C66FF867C}">
                  <a14:compatExt spid="_x0000_s6196"/>
                </a:ext>
                <a:ext uri="{FF2B5EF4-FFF2-40B4-BE49-F238E27FC236}">
                  <a16:creationId xmlns:a16="http://schemas.microsoft.com/office/drawing/2014/main" id="{00000000-0008-0000-0300-00003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73</xdr:row>
          <xdr:rowOff>0</xdr:rowOff>
        </xdr:from>
        <xdr:to>
          <xdr:col>13</xdr:col>
          <xdr:colOff>371475</xdr:colOff>
          <xdr:row>74</xdr:row>
          <xdr:rowOff>0</xdr:rowOff>
        </xdr:to>
        <xdr:sp macro="" textlink="">
          <xdr:nvSpPr>
            <xdr:cNvPr id="6197" name="CheckBox73" hidden="1">
              <a:extLst>
                <a:ext uri="{63B3BB69-23CF-44E3-9099-C40C66FF867C}">
                  <a14:compatExt spid="_x0000_s6197"/>
                </a:ext>
                <a:ext uri="{FF2B5EF4-FFF2-40B4-BE49-F238E27FC236}">
                  <a16:creationId xmlns:a16="http://schemas.microsoft.com/office/drawing/2014/main" id="{00000000-0008-0000-0300-00003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74</xdr:row>
          <xdr:rowOff>0</xdr:rowOff>
        </xdr:from>
        <xdr:to>
          <xdr:col>13</xdr:col>
          <xdr:colOff>371475</xdr:colOff>
          <xdr:row>75</xdr:row>
          <xdr:rowOff>0</xdr:rowOff>
        </xdr:to>
        <xdr:sp macro="" textlink="">
          <xdr:nvSpPr>
            <xdr:cNvPr id="6198" name="CheckBox74" hidden="1">
              <a:extLst>
                <a:ext uri="{63B3BB69-23CF-44E3-9099-C40C66FF867C}">
                  <a14:compatExt spid="_x0000_s6198"/>
                </a:ext>
                <a:ext uri="{FF2B5EF4-FFF2-40B4-BE49-F238E27FC236}">
                  <a16:creationId xmlns:a16="http://schemas.microsoft.com/office/drawing/2014/main" id="{00000000-0008-0000-0300-00003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75</xdr:row>
          <xdr:rowOff>0</xdr:rowOff>
        </xdr:from>
        <xdr:to>
          <xdr:col>13</xdr:col>
          <xdr:colOff>371475</xdr:colOff>
          <xdr:row>76</xdr:row>
          <xdr:rowOff>0</xdr:rowOff>
        </xdr:to>
        <xdr:sp macro="" textlink="">
          <xdr:nvSpPr>
            <xdr:cNvPr id="6199" name="CheckBox111" hidden="1">
              <a:extLst>
                <a:ext uri="{63B3BB69-23CF-44E3-9099-C40C66FF867C}">
                  <a14:compatExt spid="_x0000_s6199"/>
                </a:ext>
                <a:ext uri="{FF2B5EF4-FFF2-40B4-BE49-F238E27FC236}">
                  <a16:creationId xmlns:a16="http://schemas.microsoft.com/office/drawing/2014/main" id="{00000000-0008-0000-0300-00003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76</xdr:row>
          <xdr:rowOff>0</xdr:rowOff>
        </xdr:from>
        <xdr:to>
          <xdr:col>13</xdr:col>
          <xdr:colOff>371475</xdr:colOff>
          <xdr:row>77</xdr:row>
          <xdr:rowOff>0</xdr:rowOff>
        </xdr:to>
        <xdr:sp macro="" textlink="">
          <xdr:nvSpPr>
            <xdr:cNvPr id="6200" name="CheckBox112" hidden="1">
              <a:extLst>
                <a:ext uri="{63B3BB69-23CF-44E3-9099-C40C66FF867C}">
                  <a14:compatExt spid="_x0000_s6200"/>
                </a:ext>
                <a:ext uri="{FF2B5EF4-FFF2-40B4-BE49-F238E27FC236}">
                  <a16:creationId xmlns:a16="http://schemas.microsoft.com/office/drawing/2014/main" id="{00000000-0008-0000-0300-00003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77</xdr:row>
          <xdr:rowOff>0</xdr:rowOff>
        </xdr:from>
        <xdr:to>
          <xdr:col>13</xdr:col>
          <xdr:colOff>371475</xdr:colOff>
          <xdr:row>78</xdr:row>
          <xdr:rowOff>0</xdr:rowOff>
        </xdr:to>
        <xdr:sp macro="" textlink="">
          <xdr:nvSpPr>
            <xdr:cNvPr id="6201" name="CheckBox115" hidden="1">
              <a:extLst>
                <a:ext uri="{63B3BB69-23CF-44E3-9099-C40C66FF867C}">
                  <a14:compatExt spid="_x0000_s6201"/>
                </a:ext>
                <a:ext uri="{FF2B5EF4-FFF2-40B4-BE49-F238E27FC236}">
                  <a16:creationId xmlns:a16="http://schemas.microsoft.com/office/drawing/2014/main" id="{00000000-0008-0000-03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78</xdr:row>
          <xdr:rowOff>0</xdr:rowOff>
        </xdr:from>
        <xdr:to>
          <xdr:col>13</xdr:col>
          <xdr:colOff>371475</xdr:colOff>
          <xdr:row>79</xdr:row>
          <xdr:rowOff>0</xdr:rowOff>
        </xdr:to>
        <xdr:sp macro="" textlink="">
          <xdr:nvSpPr>
            <xdr:cNvPr id="6202" name="CheckBox116" hidden="1">
              <a:extLst>
                <a:ext uri="{63B3BB69-23CF-44E3-9099-C40C66FF867C}">
                  <a14:compatExt spid="_x0000_s6202"/>
                </a:ext>
                <a:ext uri="{FF2B5EF4-FFF2-40B4-BE49-F238E27FC236}">
                  <a16:creationId xmlns:a16="http://schemas.microsoft.com/office/drawing/2014/main" id="{00000000-0008-0000-03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79</xdr:row>
          <xdr:rowOff>0</xdr:rowOff>
        </xdr:from>
        <xdr:to>
          <xdr:col>13</xdr:col>
          <xdr:colOff>371475</xdr:colOff>
          <xdr:row>80</xdr:row>
          <xdr:rowOff>0</xdr:rowOff>
        </xdr:to>
        <xdr:sp macro="" textlink="">
          <xdr:nvSpPr>
            <xdr:cNvPr id="6203" name="CheckBox119" hidden="1">
              <a:extLst>
                <a:ext uri="{63B3BB69-23CF-44E3-9099-C40C66FF867C}">
                  <a14:compatExt spid="_x0000_s6203"/>
                </a:ext>
                <a:ext uri="{FF2B5EF4-FFF2-40B4-BE49-F238E27FC236}">
                  <a16:creationId xmlns:a16="http://schemas.microsoft.com/office/drawing/2014/main" id="{00000000-0008-0000-0300-00003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80</xdr:row>
          <xdr:rowOff>0</xdr:rowOff>
        </xdr:from>
        <xdr:to>
          <xdr:col>13</xdr:col>
          <xdr:colOff>371475</xdr:colOff>
          <xdr:row>81</xdr:row>
          <xdr:rowOff>0</xdr:rowOff>
        </xdr:to>
        <xdr:sp macro="" textlink="">
          <xdr:nvSpPr>
            <xdr:cNvPr id="6204" name="CheckBox120" hidden="1">
              <a:extLst>
                <a:ext uri="{63B3BB69-23CF-44E3-9099-C40C66FF867C}">
                  <a14:compatExt spid="_x0000_s6204"/>
                </a:ext>
                <a:ext uri="{FF2B5EF4-FFF2-40B4-BE49-F238E27FC236}">
                  <a16:creationId xmlns:a16="http://schemas.microsoft.com/office/drawing/2014/main" id="{00000000-0008-0000-0300-00003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81</xdr:row>
          <xdr:rowOff>0</xdr:rowOff>
        </xdr:from>
        <xdr:to>
          <xdr:col>13</xdr:col>
          <xdr:colOff>371475</xdr:colOff>
          <xdr:row>82</xdr:row>
          <xdr:rowOff>0</xdr:rowOff>
        </xdr:to>
        <xdr:sp macro="" textlink="">
          <xdr:nvSpPr>
            <xdr:cNvPr id="6205" name="CheckBox123" hidden="1">
              <a:extLst>
                <a:ext uri="{63B3BB69-23CF-44E3-9099-C40C66FF867C}">
                  <a14:compatExt spid="_x0000_s6205"/>
                </a:ext>
                <a:ext uri="{FF2B5EF4-FFF2-40B4-BE49-F238E27FC236}">
                  <a16:creationId xmlns:a16="http://schemas.microsoft.com/office/drawing/2014/main" id="{00000000-0008-0000-03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82</xdr:row>
          <xdr:rowOff>0</xdr:rowOff>
        </xdr:from>
        <xdr:to>
          <xdr:col>13</xdr:col>
          <xdr:colOff>371475</xdr:colOff>
          <xdr:row>83</xdr:row>
          <xdr:rowOff>0</xdr:rowOff>
        </xdr:to>
        <xdr:sp macro="" textlink="">
          <xdr:nvSpPr>
            <xdr:cNvPr id="6206" name="CheckBox124" hidden="1">
              <a:extLst>
                <a:ext uri="{63B3BB69-23CF-44E3-9099-C40C66FF867C}">
                  <a14:compatExt spid="_x0000_s6206"/>
                </a:ext>
                <a:ext uri="{FF2B5EF4-FFF2-40B4-BE49-F238E27FC236}">
                  <a16:creationId xmlns:a16="http://schemas.microsoft.com/office/drawing/2014/main" id="{00000000-0008-0000-03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90</xdr:row>
          <xdr:rowOff>0</xdr:rowOff>
        </xdr:from>
        <xdr:to>
          <xdr:col>13</xdr:col>
          <xdr:colOff>371475</xdr:colOff>
          <xdr:row>91</xdr:row>
          <xdr:rowOff>0</xdr:rowOff>
        </xdr:to>
        <xdr:sp macro="" textlink="">
          <xdr:nvSpPr>
            <xdr:cNvPr id="6207" name="CheckBox131" hidden="1">
              <a:extLst>
                <a:ext uri="{63B3BB69-23CF-44E3-9099-C40C66FF867C}">
                  <a14:compatExt spid="_x0000_s6207"/>
                </a:ext>
                <a:ext uri="{FF2B5EF4-FFF2-40B4-BE49-F238E27FC236}">
                  <a16:creationId xmlns:a16="http://schemas.microsoft.com/office/drawing/2014/main" id="{00000000-0008-0000-0300-00003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91</xdr:row>
          <xdr:rowOff>0</xdr:rowOff>
        </xdr:from>
        <xdr:to>
          <xdr:col>13</xdr:col>
          <xdr:colOff>371475</xdr:colOff>
          <xdr:row>92</xdr:row>
          <xdr:rowOff>0</xdr:rowOff>
        </xdr:to>
        <xdr:sp macro="" textlink="">
          <xdr:nvSpPr>
            <xdr:cNvPr id="6208" name="CheckBox132" hidden="1">
              <a:extLst>
                <a:ext uri="{63B3BB69-23CF-44E3-9099-C40C66FF867C}">
                  <a14:compatExt spid="_x0000_s6208"/>
                </a:ext>
                <a:ext uri="{FF2B5EF4-FFF2-40B4-BE49-F238E27FC236}">
                  <a16:creationId xmlns:a16="http://schemas.microsoft.com/office/drawing/2014/main" id="{00000000-0008-0000-0300-00004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92</xdr:row>
          <xdr:rowOff>0</xdr:rowOff>
        </xdr:from>
        <xdr:to>
          <xdr:col>13</xdr:col>
          <xdr:colOff>371475</xdr:colOff>
          <xdr:row>93</xdr:row>
          <xdr:rowOff>0</xdr:rowOff>
        </xdr:to>
        <xdr:sp macro="" textlink="">
          <xdr:nvSpPr>
            <xdr:cNvPr id="6209" name="CheckBox135" hidden="1">
              <a:extLst>
                <a:ext uri="{63B3BB69-23CF-44E3-9099-C40C66FF867C}">
                  <a14:compatExt spid="_x0000_s6209"/>
                </a:ext>
                <a:ext uri="{FF2B5EF4-FFF2-40B4-BE49-F238E27FC236}">
                  <a16:creationId xmlns:a16="http://schemas.microsoft.com/office/drawing/2014/main" id="{00000000-0008-0000-03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93</xdr:row>
          <xdr:rowOff>0</xdr:rowOff>
        </xdr:from>
        <xdr:to>
          <xdr:col>13</xdr:col>
          <xdr:colOff>371475</xdr:colOff>
          <xdr:row>94</xdr:row>
          <xdr:rowOff>0</xdr:rowOff>
        </xdr:to>
        <xdr:sp macro="" textlink="">
          <xdr:nvSpPr>
            <xdr:cNvPr id="6210" name="CheckBox136" hidden="1">
              <a:extLst>
                <a:ext uri="{63B3BB69-23CF-44E3-9099-C40C66FF867C}">
                  <a14:compatExt spid="_x0000_s6210"/>
                </a:ext>
                <a:ext uri="{FF2B5EF4-FFF2-40B4-BE49-F238E27FC236}">
                  <a16:creationId xmlns:a16="http://schemas.microsoft.com/office/drawing/2014/main" id="{00000000-0008-0000-03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96</xdr:row>
          <xdr:rowOff>0</xdr:rowOff>
        </xdr:from>
        <xdr:to>
          <xdr:col>13</xdr:col>
          <xdr:colOff>371475</xdr:colOff>
          <xdr:row>97</xdr:row>
          <xdr:rowOff>0</xdr:rowOff>
        </xdr:to>
        <xdr:sp macro="" textlink="">
          <xdr:nvSpPr>
            <xdr:cNvPr id="6211" name="CheckBox139" hidden="1">
              <a:extLst>
                <a:ext uri="{63B3BB69-23CF-44E3-9099-C40C66FF867C}">
                  <a14:compatExt spid="_x0000_s6211"/>
                </a:ext>
                <a:ext uri="{FF2B5EF4-FFF2-40B4-BE49-F238E27FC236}">
                  <a16:creationId xmlns:a16="http://schemas.microsoft.com/office/drawing/2014/main" id="{00000000-0008-0000-0300-00004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97</xdr:row>
          <xdr:rowOff>0</xdr:rowOff>
        </xdr:from>
        <xdr:to>
          <xdr:col>13</xdr:col>
          <xdr:colOff>371475</xdr:colOff>
          <xdr:row>98</xdr:row>
          <xdr:rowOff>0</xdr:rowOff>
        </xdr:to>
        <xdr:sp macro="" textlink="">
          <xdr:nvSpPr>
            <xdr:cNvPr id="6212" name="CheckBox140" hidden="1">
              <a:extLst>
                <a:ext uri="{63B3BB69-23CF-44E3-9099-C40C66FF867C}">
                  <a14:compatExt spid="_x0000_s6212"/>
                </a:ext>
                <a:ext uri="{FF2B5EF4-FFF2-40B4-BE49-F238E27FC236}">
                  <a16:creationId xmlns:a16="http://schemas.microsoft.com/office/drawing/2014/main" id="{00000000-0008-0000-0300-00004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98</xdr:row>
          <xdr:rowOff>0</xdr:rowOff>
        </xdr:from>
        <xdr:to>
          <xdr:col>13</xdr:col>
          <xdr:colOff>371475</xdr:colOff>
          <xdr:row>99</xdr:row>
          <xdr:rowOff>0</xdr:rowOff>
        </xdr:to>
        <xdr:sp macro="" textlink="">
          <xdr:nvSpPr>
            <xdr:cNvPr id="6213" name="CheckBox143" hidden="1">
              <a:extLst>
                <a:ext uri="{63B3BB69-23CF-44E3-9099-C40C66FF867C}">
                  <a14:compatExt spid="_x0000_s6213"/>
                </a:ext>
                <a:ext uri="{FF2B5EF4-FFF2-40B4-BE49-F238E27FC236}">
                  <a16:creationId xmlns:a16="http://schemas.microsoft.com/office/drawing/2014/main" id="{00000000-0008-0000-0300-00004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99</xdr:row>
          <xdr:rowOff>0</xdr:rowOff>
        </xdr:from>
        <xdr:to>
          <xdr:col>13</xdr:col>
          <xdr:colOff>371475</xdr:colOff>
          <xdr:row>100</xdr:row>
          <xdr:rowOff>0</xdr:rowOff>
        </xdr:to>
        <xdr:sp macro="" textlink="">
          <xdr:nvSpPr>
            <xdr:cNvPr id="6214" name="CheckBox144" hidden="1">
              <a:extLst>
                <a:ext uri="{63B3BB69-23CF-44E3-9099-C40C66FF867C}">
                  <a14:compatExt spid="_x0000_s6214"/>
                </a:ext>
                <a:ext uri="{FF2B5EF4-FFF2-40B4-BE49-F238E27FC236}">
                  <a16:creationId xmlns:a16="http://schemas.microsoft.com/office/drawing/2014/main" id="{00000000-0008-0000-0300-00004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100</xdr:row>
          <xdr:rowOff>0</xdr:rowOff>
        </xdr:from>
        <xdr:to>
          <xdr:col>13</xdr:col>
          <xdr:colOff>371475</xdr:colOff>
          <xdr:row>101</xdr:row>
          <xdr:rowOff>0</xdr:rowOff>
        </xdr:to>
        <xdr:sp macro="" textlink="">
          <xdr:nvSpPr>
            <xdr:cNvPr id="6215" name="CheckBox151" hidden="1">
              <a:extLst>
                <a:ext uri="{63B3BB69-23CF-44E3-9099-C40C66FF867C}">
                  <a14:compatExt spid="_x0000_s6215"/>
                </a:ext>
                <a:ext uri="{FF2B5EF4-FFF2-40B4-BE49-F238E27FC236}">
                  <a16:creationId xmlns:a16="http://schemas.microsoft.com/office/drawing/2014/main" id="{00000000-0008-0000-0300-00004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101</xdr:row>
          <xdr:rowOff>0</xdr:rowOff>
        </xdr:from>
        <xdr:to>
          <xdr:col>13</xdr:col>
          <xdr:colOff>371475</xdr:colOff>
          <xdr:row>102</xdr:row>
          <xdr:rowOff>0</xdr:rowOff>
        </xdr:to>
        <xdr:sp macro="" textlink="">
          <xdr:nvSpPr>
            <xdr:cNvPr id="6216" name="CheckBox152" hidden="1">
              <a:extLst>
                <a:ext uri="{63B3BB69-23CF-44E3-9099-C40C66FF867C}">
                  <a14:compatExt spid="_x0000_s6216"/>
                </a:ext>
                <a:ext uri="{FF2B5EF4-FFF2-40B4-BE49-F238E27FC236}">
                  <a16:creationId xmlns:a16="http://schemas.microsoft.com/office/drawing/2014/main" id="{00000000-0008-0000-0300-00004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102</xdr:row>
          <xdr:rowOff>0</xdr:rowOff>
        </xdr:from>
        <xdr:to>
          <xdr:col>13</xdr:col>
          <xdr:colOff>371475</xdr:colOff>
          <xdr:row>103</xdr:row>
          <xdr:rowOff>0</xdr:rowOff>
        </xdr:to>
        <xdr:sp macro="" textlink="">
          <xdr:nvSpPr>
            <xdr:cNvPr id="6217" name="CheckBox155" hidden="1">
              <a:extLst>
                <a:ext uri="{63B3BB69-23CF-44E3-9099-C40C66FF867C}">
                  <a14:compatExt spid="_x0000_s6217"/>
                </a:ext>
                <a:ext uri="{FF2B5EF4-FFF2-40B4-BE49-F238E27FC236}">
                  <a16:creationId xmlns:a16="http://schemas.microsoft.com/office/drawing/2014/main" id="{00000000-0008-0000-0300-00004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103</xdr:row>
          <xdr:rowOff>0</xdr:rowOff>
        </xdr:from>
        <xdr:to>
          <xdr:col>13</xdr:col>
          <xdr:colOff>371475</xdr:colOff>
          <xdr:row>104</xdr:row>
          <xdr:rowOff>0</xdr:rowOff>
        </xdr:to>
        <xdr:sp macro="" textlink="">
          <xdr:nvSpPr>
            <xdr:cNvPr id="6218" name="CheckBox156" hidden="1">
              <a:extLst>
                <a:ext uri="{63B3BB69-23CF-44E3-9099-C40C66FF867C}">
                  <a14:compatExt spid="_x0000_s6218"/>
                </a:ext>
                <a:ext uri="{FF2B5EF4-FFF2-40B4-BE49-F238E27FC236}">
                  <a16:creationId xmlns:a16="http://schemas.microsoft.com/office/drawing/2014/main" id="{00000000-0008-0000-0300-00004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104</xdr:row>
          <xdr:rowOff>0</xdr:rowOff>
        </xdr:from>
        <xdr:to>
          <xdr:col>13</xdr:col>
          <xdr:colOff>371475</xdr:colOff>
          <xdr:row>105</xdr:row>
          <xdr:rowOff>0</xdr:rowOff>
        </xdr:to>
        <xdr:sp macro="" textlink="">
          <xdr:nvSpPr>
            <xdr:cNvPr id="6219" name="CheckBox163" hidden="1">
              <a:extLst>
                <a:ext uri="{63B3BB69-23CF-44E3-9099-C40C66FF867C}">
                  <a14:compatExt spid="_x0000_s6219"/>
                </a:ext>
                <a:ext uri="{FF2B5EF4-FFF2-40B4-BE49-F238E27FC236}">
                  <a16:creationId xmlns:a16="http://schemas.microsoft.com/office/drawing/2014/main" id="{00000000-0008-0000-0300-00004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105</xdr:row>
          <xdr:rowOff>0</xdr:rowOff>
        </xdr:from>
        <xdr:to>
          <xdr:col>13</xdr:col>
          <xdr:colOff>371475</xdr:colOff>
          <xdr:row>106</xdr:row>
          <xdr:rowOff>0</xdr:rowOff>
        </xdr:to>
        <xdr:sp macro="" textlink="">
          <xdr:nvSpPr>
            <xdr:cNvPr id="6220" name="CheckBox164" hidden="1">
              <a:extLst>
                <a:ext uri="{63B3BB69-23CF-44E3-9099-C40C66FF867C}">
                  <a14:compatExt spid="_x0000_s6220"/>
                </a:ext>
                <a:ext uri="{FF2B5EF4-FFF2-40B4-BE49-F238E27FC236}">
                  <a16:creationId xmlns:a16="http://schemas.microsoft.com/office/drawing/2014/main" id="{00000000-0008-0000-0300-00004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106</xdr:row>
          <xdr:rowOff>0</xdr:rowOff>
        </xdr:from>
        <xdr:to>
          <xdr:col>13</xdr:col>
          <xdr:colOff>371475</xdr:colOff>
          <xdr:row>107</xdr:row>
          <xdr:rowOff>0</xdr:rowOff>
        </xdr:to>
        <xdr:sp macro="" textlink="">
          <xdr:nvSpPr>
            <xdr:cNvPr id="6221" name="CheckBox167" hidden="1">
              <a:extLst>
                <a:ext uri="{63B3BB69-23CF-44E3-9099-C40C66FF867C}">
                  <a14:compatExt spid="_x0000_s6221"/>
                </a:ext>
                <a:ext uri="{FF2B5EF4-FFF2-40B4-BE49-F238E27FC236}">
                  <a16:creationId xmlns:a16="http://schemas.microsoft.com/office/drawing/2014/main" id="{00000000-0008-0000-0300-00004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107</xdr:row>
          <xdr:rowOff>0</xdr:rowOff>
        </xdr:from>
        <xdr:to>
          <xdr:col>13</xdr:col>
          <xdr:colOff>371475</xdr:colOff>
          <xdr:row>108</xdr:row>
          <xdr:rowOff>0</xdr:rowOff>
        </xdr:to>
        <xdr:sp macro="" textlink="">
          <xdr:nvSpPr>
            <xdr:cNvPr id="6222" name="CheckBox168" hidden="1">
              <a:extLst>
                <a:ext uri="{63B3BB69-23CF-44E3-9099-C40C66FF867C}">
                  <a14:compatExt spid="_x0000_s6222"/>
                </a:ext>
                <a:ext uri="{FF2B5EF4-FFF2-40B4-BE49-F238E27FC236}">
                  <a16:creationId xmlns:a16="http://schemas.microsoft.com/office/drawing/2014/main" id="{00000000-0008-0000-0300-00004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110</xdr:row>
          <xdr:rowOff>0</xdr:rowOff>
        </xdr:from>
        <xdr:to>
          <xdr:col>13</xdr:col>
          <xdr:colOff>371475</xdr:colOff>
          <xdr:row>111</xdr:row>
          <xdr:rowOff>0</xdr:rowOff>
        </xdr:to>
        <xdr:sp macro="" textlink="">
          <xdr:nvSpPr>
            <xdr:cNvPr id="6223" name="CheckBox189" hidden="1">
              <a:extLst>
                <a:ext uri="{63B3BB69-23CF-44E3-9099-C40C66FF867C}">
                  <a14:compatExt spid="_x0000_s6223"/>
                </a:ext>
                <a:ext uri="{FF2B5EF4-FFF2-40B4-BE49-F238E27FC236}">
                  <a16:creationId xmlns:a16="http://schemas.microsoft.com/office/drawing/2014/main" id="{00000000-0008-0000-0300-00004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111</xdr:row>
          <xdr:rowOff>0</xdr:rowOff>
        </xdr:from>
        <xdr:to>
          <xdr:col>13</xdr:col>
          <xdr:colOff>371475</xdr:colOff>
          <xdr:row>112</xdr:row>
          <xdr:rowOff>0</xdr:rowOff>
        </xdr:to>
        <xdr:sp macro="" textlink="">
          <xdr:nvSpPr>
            <xdr:cNvPr id="6224" name="CheckBox190" hidden="1">
              <a:extLst>
                <a:ext uri="{63B3BB69-23CF-44E3-9099-C40C66FF867C}">
                  <a14:compatExt spid="_x0000_s6224"/>
                </a:ext>
                <a:ext uri="{FF2B5EF4-FFF2-40B4-BE49-F238E27FC236}">
                  <a16:creationId xmlns:a16="http://schemas.microsoft.com/office/drawing/2014/main" id="{00000000-0008-0000-0300-00005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112</xdr:row>
          <xdr:rowOff>0</xdr:rowOff>
        </xdr:from>
        <xdr:to>
          <xdr:col>13</xdr:col>
          <xdr:colOff>371475</xdr:colOff>
          <xdr:row>113</xdr:row>
          <xdr:rowOff>0</xdr:rowOff>
        </xdr:to>
        <xdr:sp macro="" textlink="">
          <xdr:nvSpPr>
            <xdr:cNvPr id="6225" name="CheckBox191" hidden="1">
              <a:extLst>
                <a:ext uri="{63B3BB69-23CF-44E3-9099-C40C66FF867C}">
                  <a14:compatExt spid="_x0000_s6225"/>
                </a:ext>
                <a:ext uri="{FF2B5EF4-FFF2-40B4-BE49-F238E27FC236}">
                  <a16:creationId xmlns:a16="http://schemas.microsoft.com/office/drawing/2014/main" id="{00000000-0008-0000-0300-00005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113</xdr:row>
          <xdr:rowOff>0</xdr:rowOff>
        </xdr:from>
        <xdr:to>
          <xdr:col>13</xdr:col>
          <xdr:colOff>371475</xdr:colOff>
          <xdr:row>114</xdr:row>
          <xdr:rowOff>0</xdr:rowOff>
        </xdr:to>
        <xdr:sp macro="" textlink="">
          <xdr:nvSpPr>
            <xdr:cNvPr id="6226" name="CheckBox192" hidden="1">
              <a:extLst>
                <a:ext uri="{63B3BB69-23CF-44E3-9099-C40C66FF867C}">
                  <a14:compatExt spid="_x0000_s6226"/>
                </a:ext>
                <a:ext uri="{FF2B5EF4-FFF2-40B4-BE49-F238E27FC236}">
                  <a16:creationId xmlns:a16="http://schemas.microsoft.com/office/drawing/2014/main" id="{00000000-0008-0000-0300-00005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114</xdr:row>
          <xdr:rowOff>0</xdr:rowOff>
        </xdr:from>
        <xdr:to>
          <xdr:col>13</xdr:col>
          <xdr:colOff>371475</xdr:colOff>
          <xdr:row>115</xdr:row>
          <xdr:rowOff>0</xdr:rowOff>
        </xdr:to>
        <xdr:sp macro="" textlink="">
          <xdr:nvSpPr>
            <xdr:cNvPr id="6227" name="CheckBox193" hidden="1">
              <a:extLst>
                <a:ext uri="{63B3BB69-23CF-44E3-9099-C40C66FF867C}">
                  <a14:compatExt spid="_x0000_s6227"/>
                </a:ext>
                <a:ext uri="{FF2B5EF4-FFF2-40B4-BE49-F238E27FC236}">
                  <a16:creationId xmlns:a16="http://schemas.microsoft.com/office/drawing/2014/main" id="{00000000-0008-0000-0300-00005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117</xdr:row>
          <xdr:rowOff>0</xdr:rowOff>
        </xdr:from>
        <xdr:to>
          <xdr:col>13</xdr:col>
          <xdr:colOff>371475</xdr:colOff>
          <xdr:row>118</xdr:row>
          <xdr:rowOff>0</xdr:rowOff>
        </xdr:to>
        <xdr:sp macro="" textlink="">
          <xdr:nvSpPr>
            <xdr:cNvPr id="6228" name="CheckBox194" hidden="1">
              <a:extLst>
                <a:ext uri="{63B3BB69-23CF-44E3-9099-C40C66FF867C}">
                  <a14:compatExt spid="_x0000_s6228"/>
                </a:ext>
                <a:ext uri="{FF2B5EF4-FFF2-40B4-BE49-F238E27FC236}">
                  <a16:creationId xmlns:a16="http://schemas.microsoft.com/office/drawing/2014/main" id="{00000000-0008-0000-03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118</xdr:row>
          <xdr:rowOff>0</xdr:rowOff>
        </xdr:from>
        <xdr:to>
          <xdr:col>13</xdr:col>
          <xdr:colOff>371475</xdr:colOff>
          <xdr:row>119</xdr:row>
          <xdr:rowOff>0</xdr:rowOff>
        </xdr:to>
        <xdr:sp macro="" textlink="">
          <xdr:nvSpPr>
            <xdr:cNvPr id="6229" name="CheckBox195" hidden="1">
              <a:extLst>
                <a:ext uri="{63B3BB69-23CF-44E3-9099-C40C66FF867C}">
                  <a14:compatExt spid="_x0000_s6229"/>
                </a:ext>
                <a:ext uri="{FF2B5EF4-FFF2-40B4-BE49-F238E27FC236}">
                  <a16:creationId xmlns:a16="http://schemas.microsoft.com/office/drawing/2014/main" id="{00000000-0008-0000-03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46</xdr:row>
          <xdr:rowOff>0</xdr:rowOff>
        </xdr:from>
        <xdr:to>
          <xdr:col>13</xdr:col>
          <xdr:colOff>371475</xdr:colOff>
          <xdr:row>46</xdr:row>
          <xdr:rowOff>333375</xdr:rowOff>
        </xdr:to>
        <xdr:sp macro="" textlink="">
          <xdr:nvSpPr>
            <xdr:cNvPr id="6230" name="CheckBox127" hidden="1">
              <a:extLst>
                <a:ext uri="{63B3BB69-23CF-44E3-9099-C40C66FF867C}">
                  <a14:compatExt spid="_x0000_s6230"/>
                </a:ext>
                <a:ext uri="{FF2B5EF4-FFF2-40B4-BE49-F238E27FC236}">
                  <a16:creationId xmlns:a16="http://schemas.microsoft.com/office/drawing/2014/main" id="{00000000-0008-0000-0300-00005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47</xdr:row>
          <xdr:rowOff>0</xdr:rowOff>
        </xdr:from>
        <xdr:to>
          <xdr:col>13</xdr:col>
          <xdr:colOff>371475</xdr:colOff>
          <xdr:row>47</xdr:row>
          <xdr:rowOff>333375</xdr:rowOff>
        </xdr:to>
        <xdr:sp macro="" textlink="">
          <xdr:nvSpPr>
            <xdr:cNvPr id="6231" name="CheckBox128" hidden="1">
              <a:extLst>
                <a:ext uri="{63B3BB69-23CF-44E3-9099-C40C66FF867C}">
                  <a14:compatExt spid="_x0000_s6231"/>
                </a:ext>
                <a:ext uri="{FF2B5EF4-FFF2-40B4-BE49-F238E27FC236}">
                  <a16:creationId xmlns:a16="http://schemas.microsoft.com/office/drawing/2014/main" id="{00000000-0008-0000-03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ontrol" Target="../activeX/activeX11.xml"/><Relationship Id="rId18" Type="http://schemas.openxmlformats.org/officeDocument/2006/relationships/control" Target="../activeX/activeX15.xml"/><Relationship Id="rId26" Type="http://schemas.openxmlformats.org/officeDocument/2006/relationships/image" Target="../media/image5.emf"/><Relationship Id="rId39" Type="http://schemas.openxmlformats.org/officeDocument/2006/relationships/control" Target="../activeX/activeX35.xml"/><Relationship Id="rId21" Type="http://schemas.openxmlformats.org/officeDocument/2006/relationships/control" Target="../activeX/activeX18.xml"/><Relationship Id="rId34" Type="http://schemas.openxmlformats.org/officeDocument/2006/relationships/control" Target="../activeX/activeX30.xml"/><Relationship Id="rId42" Type="http://schemas.openxmlformats.org/officeDocument/2006/relationships/control" Target="../activeX/activeX38.xml"/><Relationship Id="rId47" Type="http://schemas.openxmlformats.org/officeDocument/2006/relationships/control" Target="../activeX/activeX43.xml"/><Relationship Id="rId50" Type="http://schemas.openxmlformats.org/officeDocument/2006/relationships/control" Target="../activeX/activeX46.xml"/><Relationship Id="rId55" Type="http://schemas.openxmlformats.org/officeDocument/2006/relationships/control" Target="../activeX/activeX51.xml"/><Relationship Id="rId63" Type="http://schemas.openxmlformats.org/officeDocument/2006/relationships/control" Target="../activeX/activeX59.xml"/><Relationship Id="rId68" Type="http://schemas.openxmlformats.org/officeDocument/2006/relationships/control" Target="../activeX/activeX64.xml"/><Relationship Id="rId76" Type="http://schemas.openxmlformats.org/officeDocument/2006/relationships/control" Target="../activeX/activeX72.xml"/><Relationship Id="rId84" Type="http://schemas.openxmlformats.org/officeDocument/2006/relationships/control" Target="../activeX/activeX80.xml"/><Relationship Id="rId89" Type="http://schemas.openxmlformats.org/officeDocument/2006/relationships/control" Target="../activeX/activeX85.xml"/><Relationship Id="rId7" Type="http://schemas.openxmlformats.org/officeDocument/2006/relationships/control" Target="../activeX/activeX5.xml"/><Relationship Id="rId71" Type="http://schemas.openxmlformats.org/officeDocument/2006/relationships/control" Target="../activeX/activeX67.xml"/><Relationship Id="rId2" Type="http://schemas.openxmlformats.org/officeDocument/2006/relationships/drawing" Target="../drawings/drawing2.xml"/><Relationship Id="rId16" Type="http://schemas.openxmlformats.org/officeDocument/2006/relationships/control" Target="../activeX/activeX13.xml"/><Relationship Id="rId29" Type="http://schemas.openxmlformats.org/officeDocument/2006/relationships/control" Target="../activeX/activeX25.xml"/><Relationship Id="rId11" Type="http://schemas.openxmlformats.org/officeDocument/2006/relationships/control" Target="../activeX/activeX9.xml"/><Relationship Id="rId24" Type="http://schemas.openxmlformats.org/officeDocument/2006/relationships/control" Target="../activeX/activeX21.xml"/><Relationship Id="rId32" Type="http://schemas.openxmlformats.org/officeDocument/2006/relationships/control" Target="../activeX/activeX28.xml"/><Relationship Id="rId37" Type="http://schemas.openxmlformats.org/officeDocument/2006/relationships/control" Target="../activeX/activeX33.xml"/><Relationship Id="rId40" Type="http://schemas.openxmlformats.org/officeDocument/2006/relationships/control" Target="../activeX/activeX36.xml"/><Relationship Id="rId45" Type="http://schemas.openxmlformats.org/officeDocument/2006/relationships/control" Target="../activeX/activeX41.xml"/><Relationship Id="rId53" Type="http://schemas.openxmlformats.org/officeDocument/2006/relationships/control" Target="../activeX/activeX49.xml"/><Relationship Id="rId58" Type="http://schemas.openxmlformats.org/officeDocument/2006/relationships/control" Target="../activeX/activeX54.xml"/><Relationship Id="rId66" Type="http://schemas.openxmlformats.org/officeDocument/2006/relationships/control" Target="../activeX/activeX62.xml"/><Relationship Id="rId74" Type="http://schemas.openxmlformats.org/officeDocument/2006/relationships/control" Target="../activeX/activeX70.xml"/><Relationship Id="rId79" Type="http://schemas.openxmlformats.org/officeDocument/2006/relationships/control" Target="../activeX/activeX75.xml"/><Relationship Id="rId87" Type="http://schemas.openxmlformats.org/officeDocument/2006/relationships/control" Target="../activeX/activeX83.xml"/><Relationship Id="rId5" Type="http://schemas.openxmlformats.org/officeDocument/2006/relationships/image" Target="../media/image3.emf"/><Relationship Id="rId61" Type="http://schemas.openxmlformats.org/officeDocument/2006/relationships/control" Target="../activeX/activeX57.xml"/><Relationship Id="rId82" Type="http://schemas.openxmlformats.org/officeDocument/2006/relationships/control" Target="../activeX/activeX78.xml"/><Relationship Id="rId19" Type="http://schemas.openxmlformats.org/officeDocument/2006/relationships/control" Target="../activeX/activeX16.xml"/><Relationship Id="rId4" Type="http://schemas.openxmlformats.org/officeDocument/2006/relationships/control" Target="../activeX/activeX3.xml"/><Relationship Id="rId9" Type="http://schemas.openxmlformats.org/officeDocument/2006/relationships/control" Target="../activeX/activeX7.xml"/><Relationship Id="rId14" Type="http://schemas.openxmlformats.org/officeDocument/2006/relationships/image" Target="../media/image4.emf"/><Relationship Id="rId22" Type="http://schemas.openxmlformats.org/officeDocument/2006/relationships/control" Target="../activeX/activeX19.xml"/><Relationship Id="rId27" Type="http://schemas.openxmlformats.org/officeDocument/2006/relationships/control" Target="../activeX/activeX23.xml"/><Relationship Id="rId30" Type="http://schemas.openxmlformats.org/officeDocument/2006/relationships/control" Target="../activeX/activeX26.xml"/><Relationship Id="rId35" Type="http://schemas.openxmlformats.org/officeDocument/2006/relationships/control" Target="../activeX/activeX31.xml"/><Relationship Id="rId43" Type="http://schemas.openxmlformats.org/officeDocument/2006/relationships/control" Target="../activeX/activeX39.xml"/><Relationship Id="rId48" Type="http://schemas.openxmlformats.org/officeDocument/2006/relationships/control" Target="../activeX/activeX44.xml"/><Relationship Id="rId56" Type="http://schemas.openxmlformats.org/officeDocument/2006/relationships/control" Target="../activeX/activeX52.xml"/><Relationship Id="rId64" Type="http://schemas.openxmlformats.org/officeDocument/2006/relationships/control" Target="../activeX/activeX60.xml"/><Relationship Id="rId69" Type="http://schemas.openxmlformats.org/officeDocument/2006/relationships/control" Target="../activeX/activeX65.xml"/><Relationship Id="rId77" Type="http://schemas.openxmlformats.org/officeDocument/2006/relationships/control" Target="../activeX/activeX73.xml"/><Relationship Id="rId8" Type="http://schemas.openxmlformats.org/officeDocument/2006/relationships/control" Target="../activeX/activeX6.xml"/><Relationship Id="rId51" Type="http://schemas.openxmlformats.org/officeDocument/2006/relationships/control" Target="../activeX/activeX47.xml"/><Relationship Id="rId72" Type="http://schemas.openxmlformats.org/officeDocument/2006/relationships/control" Target="../activeX/activeX68.xml"/><Relationship Id="rId80" Type="http://schemas.openxmlformats.org/officeDocument/2006/relationships/control" Target="../activeX/activeX76.xml"/><Relationship Id="rId85" Type="http://schemas.openxmlformats.org/officeDocument/2006/relationships/control" Target="../activeX/activeX81.xml"/><Relationship Id="rId3" Type="http://schemas.openxmlformats.org/officeDocument/2006/relationships/vmlDrawing" Target="../drawings/vmlDrawing2.vml"/><Relationship Id="rId12" Type="http://schemas.openxmlformats.org/officeDocument/2006/relationships/control" Target="../activeX/activeX10.xml"/><Relationship Id="rId17" Type="http://schemas.openxmlformats.org/officeDocument/2006/relationships/control" Target="../activeX/activeX14.xml"/><Relationship Id="rId25" Type="http://schemas.openxmlformats.org/officeDocument/2006/relationships/control" Target="../activeX/activeX22.xml"/><Relationship Id="rId33" Type="http://schemas.openxmlformats.org/officeDocument/2006/relationships/control" Target="../activeX/activeX29.xml"/><Relationship Id="rId38" Type="http://schemas.openxmlformats.org/officeDocument/2006/relationships/control" Target="../activeX/activeX34.xml"/><Relationship Id="rId46" Type="http://schemas.openxmlformats.org/officeDocument/2006/relationships/control" Target="../activeX/activeX42.xml"/><Relationship Id="rId59" Type="http://schemas.openxmlformats.org/officeDocument/2006/relationships/control" Target="../activeX/activeX55.xml"/><Relationship Id="rId67" Type="http://schemas.openxmlformats.org/officeDocument/2006/relationships/control" Target="../activeX/activeX63.xml"/><Relationship Id="rId20" Type="http://schemas.openxmlformats.org/officeDocument/2006/relationships/control" Target="../activeX/activeX17.xml"/><Relationship Id="rId41" Type="http://schemas.openxmlformats.org/officeDocument/2006/relationships/control" Target="../activeX/activeX37.xml"/><Relationship Id="rId54" Type="http://schemas.openxmlformats.org/officeDocument/2006/relationships/control" Target="../activeX/activeX50.xml"/><Relationship Id="rId62" Type="http://schemas.openxmlformats.org/officeDocument/2006/relationships/control" Target="../activeX/activeX58.xml"/><Relationship Id="rId70" Type="http://schemas.openxmlformats.org/officeDocument/2006/relationships/control" Target="../activeX/activeX66.xml"/><Relationship Id="rId75" Type="http://schemas.openxmlformats.org/officeDocument/2006/relationships/control" Target="../activeX/activeX71.xml"/><Relationship Id="rId83" Type="http://schemas.openxmlformats.org/officeDocument/2006/relationships/control" Target="../activeX/activeX79.xml"/><Relationship Id="rId88" Type="http://schemas.openxmlformats.org/officeDocument/2006/relationships/control" Target="../activeX/activeX84.xml"/><Relationship Id="rId1" Type="http://schemas.openxmlformats.org/officeDocument/2006/relationships/printerSettings" Target="../printerSettings/printerSettings4.bin"/><Relationship Id="rId6" Type="http://schemas.openxmlformats.org/officeDocument/2006/relationships/control" Target="../activeX/activeX4.xml"/><Relationship Id="rId15" Type="http://schemas.openxmlformats.org/officeDocument/2006/relationships/control" Target="../activeX/activeX12.xml"/><Relationship Id="rId23" Type="http://schemas.openxmlformats.org/officeDocument/2006/relationships/control" Target="../activeX/activeX20.xml"/><Relationship Id="rId28" Type="http://schemas.openxmlformats.org/officeDocument/2006/relationships/control" Target="../activeX/activeX24.xml"/><Relationship Id="rId36" Type="http://schemas.openxmlformats.org/officeDocument/2006/relationships/control" Target="../activeX/activeX32.xml"/><Relationship Id="rId49" Type="http://schemas.openxmlformats.org/officeDocument/2006/relationships/control" Target="../activeX/activeX45.xml"/><Relationship Id="rId57" Type="http://schemas.openxmlformats.org/officeDocument/2006/relationships/control" Target="../activeX/activeX53.xml"/><Relationship Id="rId10" Type="http://schemas.openxmlformats.org/officeDocument/2006/relationships/control" Target="../activeX/activeX8.xml"/><Relationship Id="rId31" Type="http://schemas.openxmlformats.org/officeDocument/2006/relationships/control" Target="../activeX/activeX27.xml"/><Relationship Id="rId44" Type="http://schemas.openxmlformats.org/officeDocument/2006/relationships/control" Target="../activeX/activeX40.xml"/><Relationship Id="rId52" Type="http://schemas.openxmlformats.org/officeDocument/2006/relationships/control" Target="../activeX/activeX48.xml"/><Relationship Id="rId60" Type="http://schemas.openxmlformats.org/officeDocument/2006/relationships/control" Target="../activeX/activeX56.xml"/><Relationship Id="rId65" Type="http://schemas.openxmlformats.org/officeDocument/2006/relationships/control" Target="../activeX/activeX61.xml"/><Relationship Id="rId73" Type="http://schemas.openxmlformats.org/officeDocument/2006/relationships/control" Target="../activeX/activeX69.xml"/><Relationship Id="rId78" Type="http://schemas.openxmlformats.org/officeDocument/2006/relationships/control" Target="../activeX/activeX74.xml"/><Relationship Id="rId81" Type="http://schemas.openxmlformats.org/officeDocument/2006/relationships/control" Target="../activeX/activeX77.xml"/><Relationship Id="rId86" Type="http://schemas.openxmlformats.org/officeDocument/2006/relationships/control" Target="../activeX/activeX8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3"/>
  <sheetViews>
    <sheetView view="pageBreakPreview" topLeftCell="B1" zoomScale="75" zoomScaleNormal="70" zoomScaleSheetLayoutView="75" workbookViewId="0">
      <selection activeCell="T5" sqref="T5"/>
    </sheetView>
  </sheetViews>
  <sheetFormatPr defaultRowHeight="13.5" x14ac:dyDescent="0.15"/>
  <cols>
    <col min="1" max="1" width="20.625" style="1" customWidth="1"/>
    <col min="2" max="16" width="5.625" style="1" customWidth="1"/>
    <col min="17" max="17" width="20.625" style="1" customWidth="1"/>
    <col min="18" max="18" width="20.625" style="2" customWidth="1"/>
    <col min="19" max="16384" width="9" style="1"/>
  </cols>
  <sheetData>
    <row r="1" spans="1:18" ht="30" customHeight="1" x14ac:dyDescent="0.15">
      <c r="A1" s="124"/>
      <c r="B1" s="125"/>
      <c r="C1" s="126"/>
      <c r="D1" s="127" t="s">
        <v>14</v>
      </c>
      <c r="E1" s="128"/>
      <c r="F1" s="128"/>
      <c r="G1" s="128"/>
      <c r="H1" s="128"/>
      <c r="I1" s="128"/>
      <c r="J1" s="128"/>
      <c r="K1" s="128"/>
      <c r="L1" s="128"/>
      <c r="M1" s="128"/>
      <c r="N1" s="128"/>
      <c r="O1" s="128"/>
      <c r="P1" s="129"/>
      <c r="Q1" s="124"/>
      <c r="R1" s="130"/>
    </row>
    <row r="2" spans="1:18" ht="180" customHeight="1" x14ac:dyDescent="0.15">
      <c r="A2" s="8" t="s">
        <v>13</v>
      </c>
      <c r="B2" s="8" t="s">
        <v>12</v>
      </c>
      <c r="C2" s="118" t="s">
        <v>438</v>
      </c>
      <c r="D2" s="8" t="s">
        <v>11</v>
      </c>
      <c r="E2" s="8" t="s">
        <v>10</v>
      </c>
      <c r="F2" s="120" t="s">
        <v>440</v>
      </c>
      <c r="G2" s="120" t="s">
        <v>441</v>
      </c>
      <c r="H2" s="8" t="s">
        <v>9</v>
      </c>
      <c r="I2" s="8" t="s">
        <v>8</v>
      </c>
      <c r="J2" s="8" t="s">
        <v>7</v>
      </c>
      <c r="K2" s="8" t="s">
        <v>6</v>
      </c>
      <c r="L2" s="8" t="s">
        <v>5</v>
      </c>
      <c r="M2" s="8" t="s">
        <v>4</v>
      </c>
      <c r="N2" s="8" t="s">
        <v>3</v>
      </c>
      <c r="O2" s="8" t="s">
        <v>435</v>
      </c>
      <c r="P2" s="8" t="s">
        <v>2</v>
      </c>
      <c r="Q2" s="7" t="s">
        <v>1</v>
      </c>
      <c r="R2" s="6" t="s">
        <v>0</v>
      </c>
    </row>
    <row r="3" spans="1:18" ht="180" customHeight="1" x14ac:dyDescent="0.15">
      <c r="A3" s="122" t="str">
        <f>委託業務施行成績入力表!C4</f>
        <v>小樽建設管理部</v>
      </c>
      <c r="B3" s="5">
        <f>委託業務施行成績入力表!C6</f>
        <v>5107</v>
      </c>
      <c r="C3" s="119" t="s">
        <v>439</v>
      </c>
      <c r="D3" s="3">
        <f>採点表!F13</f>
        <v>60</v>
      </c>
      <c r="E3" s="4">
        <f>採点表!F15</f>
        <v>20</v>
      </c>
      <c r="F3" s="121"/>
      <c r="G3" s="121"/>
      <c r="H3" s="4">
        <f>採点表!F17</f>
        <v>20</v>
      </c>
      <c r="I3" s="4">
        <f>採点表!F19</f>
        <v>60</v>
      </c>
      <c r="J3" s="4">
        <f>採点表!F21</f>
        <v>60</v>
      </c>
      <c r="K3" s="3">
        <f>採点表!F23</f>
        <v>28</v>
      </c>
      <c r="L3" s="3">
        <f>採点表!F25</f>
        <v>20</v>
      </c>
      <c r="M3" s="3">
        <f>採点表!F27</f>
        <v>20</v>
      </c>
      <c r="N3" s="3">
        <f>採点表!F29</f>
        <v>31</v>
      </c>
      <c r="O3" s="3">
        <f>採点表!F31</f>
        <v>0</v>
      </c>
      <c r="P3" s="3">
        <f>採点表!F33</f>
        <v>31</v>
      </c>
      <c r="Q3" s="122" t="str">
        <f>委託業務施行成績入力表!C5</f>
        <v>余市出張所</v>
      </c>
      <c r="R3" s="123" t="str">
        <f>委託業務施行成績入力表!C7</f>
        <v>忍路漁港交付金（再生）工事地質調査</v>
      </c>
    </row>
  </sheetData>
  <mergeCells count="3">
    <mergeCell ref="A1:C1"/>
    <mergeCell ref="D1:P1"/>
    <mergeCell ref="Q1:R1"/>
  </mergeCells>
  <phoneticPr fontId="2"/>
  <pageMargins left="0.78700000000000003" right="0.78700000000000003" top="0.98399999999999999" bottom="0.98399999999999999" header="0.51200000000000001" footer="0.51200000000000001"/>
  <pageSetup paperSize="9" scale="82"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rgb="FFFFFF00"/>
    <pageSetUpPr fitToPage="1"/>
  </sheetPr>
  <dimension ref="A1:AD86"/>
  <sheetViews>
    <sheetView showGridLines="0" tabSelected="1" view="pageBreakPreview" zoomScaleNormal="100" zoomScaleSheetLayoutView="100" workbookViewId="0">
      <selection activeCell="B23" sqref="B23"/>
    </sheetView>
  </sheetViews>
  <sheetFormatPr defaultRowHeight="13.5" x14ac:dyDescent="0.15"/>
  <cols>
    <col min="1" max="2" width="16.125" style="9" customWidth="1"/>
    <col min="3" max="3" width="35.625" style="9" customWidth="1"/>
    <col min="4" max="4" width="29.875" style="9" customWidth="1"/>
    <col min="5" max="5" width="7.125" style="9" customWidth="1"/>
    <col min="6" max="6" width="17.875" style="9" customWidth="1"/>
    <col min="7" max="7" width="6.75" style="9" customWidth="1"/>
    <col min="8" max="8" width="26.125" style="9" customWidth="1"/>
    <col min="9" max="9" width="7.125" style="9" customWidth="1"/>
    <col min="10" max="10" width="14.25" style="9" customWidth="1"/>
    <col min="11" max="11" width="7" style="9" customWidth="1"/>
    <col min="12" max="12" width="16" style="9" customWidth="1"/>
    <col min="13" max="13" width="7.25" style="9" customWidth="1"/>
    <col min="14" max="14" width="14.625" style="9" customWidth="1"/>
    <col min="15" max="15" width="7.25" style="9" customWidth="1"/>
    <col min="16" max="16" width="15.75" style="9" customWidth="1"/>
    <col min="17" max="17" width="7.375" style="9" customWidth="1"/>
    <col min="18" max="18" width="21.375" style="9" customWidth="1"/>
    <col min="19" max="19" width="7.25" style="9" customWidth="1"/>
    <col min="20" max="20" width="15.75" style="9" customWidth="1"/>
    <col min="21" max="21" width="7.375" style="9" customWidth="1"/>
    <col min="22" max="22" width="15.875" style="9" customWidth="1"/>
    <col min="23" max="23" width="7.25" style="9" customWidth="1"/>
    <col min="24" max="24" width="16.625" style="9" customWidth="1"/>
    <col min="25" max="25" width="7.125" style="9" customWidth="1"/>
    <col min="26" max="26" width="34.125" style="9" customWidth="1"/>
    <col min="27" max="27" width="7" style="9" customWidth="1"/>
    <col min="28" max="28" width="16.875" style="9" customWidth="1"/>
    <col min="29" max="29" width="7.25" style="9" customWidth="1"/>
    <col min="30" max="30" width="19.5" style="9" customWidth="1"/>
    <col min="31" max="16384" width="9" style="9"/>
  </cols>
  <sheetData>
    <row r="1" spans="1:30" ht="39.75" customHeight="1" x14ac:dyDescent="0.15">
      <c r="A1" s="133" t="s">
        <v>432</v>
      </c>
      <c r="B1" s="134"/>
      <c r="C1" s="26" t="s">
        <v>25</v>
      </c>
      <c r="D1" s="25" t="s">
        <v>24</v>
      </c>
      <c r="E1" s="83"/>
      <c r="F1" s="83"/>
      <c r="G1" s="83"/>
      <c r="H1" s="83"/>
      <c r="I1" s="83"/>
      <c r="J1" s="83"/>
      <c r="K1" s="83"/>
      <c r="L1" s="83"/>
      <c r="M1" s="83"/>
      <c r="N1" s="83"/>
      <c r="O1" s="83"/>
      <c r="P1" s="83"/>
      <c r="Q1" s="83"/>
      <c r="R1" s="83"/>
      <c r="S1" s="83"/>
      <c r="T1" s="83"/>
      <c r="U1" s="83"/>
      <c r="V1" s="83"/>
      <c r="W1" s="83"/>
      <c r="X1" s="83"/>
      <c r="Y1" s="83"/>
      <c r="Z1" s="83"/>
      <c r="AA1" s="83"/>
      <c r="AB1" s="83"/>
      <c r="AC1" s="83"/>
      <c r="AD1" s="83"/>
    </row>
    <row r="2" spans="1:30" ht="16.5" customHeight="1" thickBot="1" x14ac:dyDescent="0.2">
      <c r="A2" s="80"/>
      <c r="B2" s="81"/>
      <c r="C2" s="26"/>
      <c r="D2" s="25"/>
      <c r="E2" s="83" t="s">
        <v>131</v>
      </c>
      <c r="F2" s="83"/>
      <c r="G2" s="83" t="s">
        <v>132</v>
      </c>
      <c r="H2" s="83"/>
      <c r="I2" s="83" t="s">
        <v>133</v>
      </c>
      <c r="J2" s="83"/>
      <c r="K2" s="83"/>
      <c r="L2" s="83"/>
      <c r="M2" s="83"/>
      <c r="N2" s="83"/>
      <c r="O2" s="83"/>
      <c r="P2" s="83"/>
      <c r="Q2" s="83"/>
      <c r="R2" s="83"/>
      <c r="S2" s="83"/>
      <c r="T2" s="83"/>
      <c r="U2" s="83"/>
      <c r="V2" s="83"/>
      <c r="W2" s="83"/>
      <c r="X2" s="83"/>
      <c r="Y2" s="83"/>
      <c r="Z2" s="83"/>
      <c r="AA2" s="83"/>
      <c r="AB2" s="83"/>
      <c r="AC2" s="83"/>
      <c r="AD2" s="83"/>
    </row>
    <row r="3" spans="1:30" ht="39.75" customHeight="1" x14ac:dyDescent="0.15">
      <c r="A3" s="137" t="s">
        <v>23</v>
      </c>
      <c r="B3" s="138"/>
      <c r="C3" s="82" t="str">
        <f>VLOOKUP(C4,F3:H13,3,0)</f>
        <v>後志総合振興局長</v>
      </c>
      <c r="D3" s="24"/>
      <c r="E3" s="84" t="s">
        <v>134</v>
      </c>
      <c r="F3" s="85" t="s">
        <v>135</v>
      </c>
      <c r="G3" s="86" t="s">
        <v>136</v>
      </c>
      <c r="H3" s="87" t="s">
        <v>137</v>
      </c>
      <c r="I3" s="88" t="s">
        <v>138</v>
      </c>
      <c r="J3" s="89" t="str">
        <f>C4</f>
        <v>小樽建設管理部</v>
      </c>
      <c r="K3" s="90" t="s">
        <v>138</v>
      </c>
      <c r="L3" s="91" t="s">
        <v>139</v>
      </c>
      <c r="M3" s="91" t="s">
        <v>138</v>
      </c>
      <c r="N3" s="91" t="s">
        <v>140</v>
      </c>
      <c r="O3" s="91" t="s">
        <v>138</v>
      </c>
      <c r="P3" s="91" t="s">
        <v>141</v>
      </c>
      <c r="Q3" s="91" t="s">
        <v>138</v>
      </c>
      <c r="R3" s="91" t="s">
        <v>142</v>
      </c>
      <c r="S3" s="91" t="s">
        <v>138</v>
      </c>
      <c r="T3" s="91" t="s">
        <v>143</v>
      </c>
      <c r="U3" s="91" t="s">
        <v>138</v>
      </c>
      <c r="V3" s="91" t="s">
        <v>144</v>
      </c>
      <c r="W3" s="91" t="s">
        <v>138</v>
      </c>
      <c r="X3" s="91" t="s">
        <v>145</v>
      </c>
      <c r="Y3" s="91" t="s">
        <v>138</v>
      </c>
      <c r="Z3" s="91" t="s">
        <v>146</v>
      </c>
      <c r="AA3" s="91" t="s">
        <v>138</v>
      </c>
      <c r="AB3" s="91" t="s">
        <v>147</v>
      </c>
      <c r="AC3" s="91" t="s">
        <v>138</v>
      </c>
      <c r="AD3" s="91" t="s">
        <v>148</v>
      </c>
    </row>
    <row r="4" spans="1:30" ht="27" customHeight="1" x14ac:dyDescent="0.15">
      <c r="A4" s="139" t="s">
        <v>13</v>
      </c>
      <c r="B4" s="140"/>
      <c r="C4" s="106" t="s">
        <v>443</v>
      </c>
      <c r="D4" s="21" t="s">
        <v>22</v>
      </c>
      <c r="E4" s="92" t="s">
        <v>149</v>
      </c>
      <c r="F4" s="85" t="s">
        <v>139</v>
      </c>
      <c r="G4" s="93" t="s">
        <v>149</v>
      </c>
      <c r="H4" s="94" t="s">
        <v>150</v>
      </c>
      <c r="I4" s="95" t="s">
        <v>149</v>
      </c>
      <c r="J4" s="96" t="str">
        <f t="shared" ref="J4:J13" si="0">HLOOKUP($J$3,$K$3:$AD$13,VALUE(I4+1),0)</f>
        <v>事業課</v>
      </c>
      <c r="K4" s="90" t="s">
        <v>151</v>
      </c>
      <c r="L4" s="91" t="s">
        <v>152</v>
      </c>
      <c r="M4" s="91">
        <v>11</v>
      </c>
      <c r="N4" s="91" t="s">
        <v>152</v>
      </c>
      <c r="O4" s="97">
        <v>21</v>
      </c>
      <c r="P4" s="91" t="s">
        <v>152</v>
      </c>
      <c r="Q4" s="97">
        <v>31</v>
      </c>
      <c r="R4" s="91" t="s">
        <v>153</v>
      </c>
      <c r="S4" s="97" t="s">
        <v>154</v>
      </c>
      <c r="T4" s="91" t="s">
        <v>152</v>
      </c>
      <c r="U4" s="97" t="s">
        <v>155</v>
      </c>
      <c r="V4" s="91" t="s">
        <v>156</v>
      </c>
      <c r="W4" s="97" t="s">
        <v>157</v>
      </c>
      <c r="X4" s="91" t="s">
        <v>156</v>
      </c>
      <c r="Y4" s="97" t="s">
        <v>158</v>
      </c>
      <c r="Z4" s="91" t="s">
        <v>156</v>
      </c>
      <c r="AA4" s="97" t="s">
        <v>159</v>
      </c>
      <c r="AB4" s="91" t="s">
        <v>152</v>
      </c>
      <c r="AC4" s="97" t="s">
        <v>160</v>
      </c>
      <c r="AD4" s="91" t="s">
        <v>156</v>
      </c>
    </row>
    <row r="5" spans="1:30" ht="27" customHeight="1" x14ac:dyDescent="0.15">
      <c r="A5" s="135" t="s">
        <v>21</v>
      </c>
      <c r="B5" s="136"/>
      <c r="C5" s="106" t="s">
        <v>444</v>
      </c>
      <c r="D5" s="21" t="s">
        <v>20</v>
      </c>
      <c r="E5" s="92" t="s">
        <v>161</v>
      </c>
      <c r="F5" s="85" t="s">
        <v>140</v>
      </c>
      <c r="G5" s="93" t="s">
        <v>161</v>
      </c>
      <c r="H5" s="94" t="s">
        <v>162</v>
      </c>
      <c r="I5" s="95" t="s">
        <v>161</v>
      </c>
      <c r="J5" s="96" t="str">
        <f t="shared" si="0"/>
        <v>蘭越出張所</v>
      </c>
      <c r="K5" s="90" t="s">
        <v>163</v>
      </c>
      <c r="L5" s="91" t="s">
        <v>164</v>
      </c>
      <c r="M5" s="91">
        <v>12</v>
      </c>
      <c r="N5" s="91" t="s">
        <v>165</v>
      </c>
      <c r="O5" s="97" t="s">
        <v>166</v>
      </c>
      <c r="P5" s="91" t="s">
        <v>167</v>
      </c>
      <c r="Q5" s="97" t="s">
        <v>168</v>
      </c>
      <c r="R5" s="91" t="s">
        <v>169</v>
      </c>
      <c r="S5" s="97" t="s">
        <v>170</v>
      </c>
      <c r="T5" s="91" t="s">
        <v>171</v>
      </c>
      <c r="U5" s="97" t="s">
        <v>172</v>
      </c>
      <c r="V5" s="91" t="s">
        <v>173</v>
      </c>
      <c r="W5" s="97" t="s">
        <v>174</v>
      </c>
      <c r="X5" s="91" t="s">
        <v>175</v>
      </c>
      <c r="Y5" s="97" t="s">
        <v>176</v>
      </c>
      <c r="Z5" s="91" t="s">
        <v>177</v>
      </c>
      <c r="AA5" s="97" t="s">
        <v>178</v>
      </c>
      <c r="AB5" s="91" t="s">
        <v>179</v>
      </c>
      <c r="AC5" s="97" t="s">
        <v>180</v>
      </c>
      <c r="AD5" s="91" t="s">
        <v>181</v>
      </c>
    </row>
    <row r="6" spans="1:30" ht="27" customHeight="1" x14ac:dyDescent="0.15">
      <c r="A6" s="135" t="s">
        <v>19</v>
      </c>
      <c r="B6" s="136"/>
      <c r="C6" s="105">
        <v>5107</v>
      </c>
      <c r="D6" s="21" t="s">
        <v>18</v>
      </c>
      <c r="E6" s="92" t="s">
        <v>182</v>
      </c>
      <c r="F6" s="85" t="s">
        <v>141</v>
      </c>
      <c r="G6" s="93" t="s">
        <v>182</v>
      </c>
      <c r="H6" s="94" t="s">
        <v>183</v>
      </c>
      <c r="I6" s="95" t="s">
        <v>182</v>
      </c>
      <c r="J6" s="96" t="str">
        <f t="shared" si="0"/>
        <v>余市出張所</v>
      </c>
      <c r="K6" s="90" t="s">
        <v>182</v>
      </c>
      <c r="L6" s="91" t="s">
        <v>184</v>
      </c>
      <c r="M6" s="91">
        <v>13</v>
      </c>
      <c r="N6" s="91" t="s">
        <v>185</v>
      </c>
      <c r="O6" s="97" t="s">
        <v>186</v>
      </c>
      <c r="P6" s="91" t="s">
        <v>187</v>
      </c>
      <c r="Q6" s="97" t="s">
        <v>188</v>
      </c>
      <c r="R6" s="91" t="s">
        <v>189</v>
      </c>
      <c r="S6" s="97" t="s">
        <v>190</v>
      </c>
      <c r="T6" s="91" t="s">
        <v>191</v>
      </c>
      <c r="U6" s="97" t="s">
        <v>192</v>
      </c>
      <c r="V6" s="91" t="s">
        <v>193</v>
      </c>
      <c r="W6" s="97" t="s">
        <v>194</v>
      </c>
      <c r="X6" s="91" t="s">
        <v>195</v>
      </c>
      <c r="Y6" s="97" t="s">
        <v>196</v>
      </c>
      <c r="Z6" s="91" t="s">
        <v>197</v>
      </c>
      <c r="AA6" s="97" t="s">
        <v>198</v>
      </c>
      <c r="AB6" s="91" t="s">
        <v>199</v>
      </c>
      <c r="AC6" s="97" t="s">
        <v>200</v>
      </c>
      <c r="AD6" s="91" t="s">
        <v>201</v>
      </c>
    </row>
    <row r="7" spans="1:30" ht="27" customHeight="1" x14ac:dyDescent="0.15">
      <c r="A7" s="135" t="s">
        <v>0</v>
      </c>
      <c r="B7" s="136"/>
      <c r="C7" s="23" t="s">
        <v>442</v>
      </c>
      <c r="D7" s="21"/>
      <c r="E7" s="92" t="s">
        <v>202</v>
      </c>
      <c r="F7" s="85" t="s">
        <v>142</v>
      </c>
      <c r="G7" s="93" t="s">
        <v>202</v>
      </c>
      <c r="H7" s="94" t="s">
        <v>203</v>
      </c>
      <c r="I7" s="95" t="s">
        <v>202</v>
      </c>
      <c r="J7" s="96" t="str">
        <f t="shared" si="0"/>
        <v>共和出張所</v>
      </c>
      <c r="K7" s="90" t="s">
        <v>202</v>
      </c>
      <c r="L7" s="91" t="s">
        <v>204</v>
      </c>
      <c r="M7" s="91">
        <v>14</v>
      </c>
      <c r="N7" s="91" t="s">
        <v>205</v>
      </c>
      <c r="O7" s="97" t="s">
        <v>206</v>
      </c>
      <c r="P7" s="91" t="s">
        <v>207</v>
      </c>
      <c r="Q7" s="97" t="s">
        <v>208</v>
      </c>
      <c r="R7" s="91" t="s">
        <v>209</v>
      </c>
      <c r="S7" s="97" t="s">
        <v>210</v>
      </c>
      <c r="T7" s="91" t="s">
        <v>211</v>
      </c>
      <c r="U7" s="91"/>
      <c r="V7" s="91" t="s">
        <v>212</v>
      </c>
      <c r="W7" s="97" t="s">
        <v>213</v>
      </c>
      <c r="X7" s="91" t="s">
        <v>214</v>
      </c>
      <c r="Y7" s="97" t="s">
        <v>215</v>
      </c>
      <c r="Z7" s="91" t="s">
        <v>216</v>
      </c>
      <c r="AA7" s="97" t="s">
        <v>217</v>
      </c>
      <c r="AB7" s="91" t="s">
        <v>218</v>
      </c>
      <c r="AC7" s="97" t="s">
        <v>219</v>
      </c>
      <c r="AD7" s="91" t="s">
        <v>220</v>
      </c>
    </row>
    <row r="8" spans="1:30" ht="27" customHeight="1" x14ac:dyDescent="0.15">
      <c r="A8" s="135" t="s">
        <v>17</v>
      </c>
      <c r="B8" s="136"/>
      <c r="C8" s="22" t="s">
        <v>445</v>
      </c>
      <c r="D8" s="21"/>
      <c r="E8" s="92" t="s">
        <v>221</v>
      </c>
      <c r="F8" s="85" t="s">
        <v>143</v>
      </c>
      <c r="G8" s="93" t="s">
        <v>221</v>
      </c>
      <c r="H8" s="94" t="s">
        <v>222</v>
      </c>
      <c r="I8" s="95" t="s">
        <v>221</v>
      </c>
      <c r="J8" s="96" t="str">
        <f t="shared" si="0"/>
        <v>真狩出張所</v>
      </c>
      <c r="K8" s="90" t="s">
        <v>221</v>
      </c>
      <c r="L8" s="91" t="s">
        <v>223</v>
      </c>
      <c r="M8" s="91">
        <v>15</v>
      </c>
      <c r="N8" s="91" t="s">
        <v>224</v>
      </c>
      <c r="O8" s="97" t="s">
        <v>225</v>
      </c>
      <c r="P8" s="91" t="s">
        <v>226</v>
      </c>
      <c r="Q8" s="97" t="s">
        <v>227</v>
      </c>
      <c r="R8" s="91" t="s">
        <v>228</v>
      </c>
      <c r="S8" s="97"/>
      <c r="T8" s="91" t="s">
        <v>212</v>
      </c>
      <c r="U8" s="91"/>
      <c r="V8" s="91" t="s">
        <v>212</v>
      </c>
      <c r="W8" s="97" t="s">
        <v>229</v>
      </c>
      <c r="X8" s="91" t="s">
        <v>230</v>
      </c>
      <c r="Y8" s="97" t="s">
        <v>231</v>
      </c>
      <c r="Z8" s="91" t="s">
        <v>232</v>
      </c>
      <c r="AA8" s="97" t="s">
        <v>233</v>
      </c>
      <c r="AB8" s="91" t="s">
        <v>234</v>
      </c>
      <c r="AC8" s="97" t="s">
        <v>235</v>
      </c>
      <c r="AD8" s="91" t="s">
        <v>236</v>
      </c>
    </row>
    <row r="9" spans="1:30" ht="27" customHeight="1" thickBot="1" x14ac:dyDescent="0.2">
      <c r="A9" s="131" t="s">
        <v>16</v>
      </c>
      <c r="B9" s="132"/>
      <c r="C9" s="20" t="s">
        <v>446</v>
      </c>
      <c r="D9" s="19" t="s">
        <v>15</v>
      </c>
      <c r="E9" s="92" t="s">
        <v>237</v>
      </c>
      <c r="F9" s="85" t="s">
        <v>144</v>
      </c>
      <c r="G9" s="93" t="s">
        <v>237</v>
      </c>
      <c r="H9" s="94" t="s">
        <v>238</v>
      </c>
      <c r="I9" s="95" t="s">
        <v>237</v>
      </c>
      <c r="J9" s="96" t="str">
        <f t="shared" si="0"/>
        <v>黒松内事業所</v>
      </c>
      <c r="K9" s="90" t="s">
        <v>237</v>
      </c>
      <c r="L9" s="91" t="s">
        <v>239</v>
      </c>
      <c r="M9" s="91">
        <v>16</v>
      </c>
      <c r="N9" s="91" t="s">
        <v>240</v>
      </c>
      <c r="O9" s="97" t="s">
        <v>241</v>
      </c>
      <c r="P9" s="91" t="s">
        <v>242</v>
      </c>
      <c r="Q9" s="97" t="s">
        <v>243</v>
      </c>
      <c r="R9" s="91" t="s">
        <v>244</v>
      </c>
      <c r="S9" s="91"/>
      <c r="T9" s="91" t="s">
        <v>212</v>
      </c>
      <c r="U9" s="91"/>
      <c r="V9" s="91" t="s">
        <v>212</v>
      </c>
      <c r="W9" s="91"/>
      <c r="X9" s="91" t="s">
        <v>212</v>
      </c>
      <c r="Y9" s="97" t="s">
        <v>245</v>
      </c>
      <c r="Z9" s="91" t="s">
        <v>246</v>
      </c>
      <c r="AA9" s="97"/>
      <c r="AB9" s="91" t="s">
        <v>212</v>
      </c>
      <c r="AC9" s="97" t="s">
        <v>247</v>
      </c>
      <c r="AD9" s="91" t="s">
        <v>248</v>
      </c>
    </row>
    <row r="10" spans="1:30" ht="29.25" customHeight="1" x14ac:dyDescent="0.15">
      <c r="A10" s="18"/>
      <c r="B10" s="17"/>
      <c r="C10" s="13"/>
      <c r="D10" s="13"/>
      <c r="E10" s="93" t="s">
        <v>249</v>
      </c>
      <c r="F10" s="85" t="s">
        <v>145</v>
      </c>
      <c r="G10" s="93" t="s">
        <v>249</v>
      </c>
      <c r="H10" s="94" t="s">
        <v>250</v>
      </c>
      <c r="I10" s="95" t="s">
        <v>249</v>
      </c>
      <c r="J10" s="96" t="str">
        <f t="shared" si="0"/>
        <v>*</v>
      </c>
      <c r="K10" s="90" t="s">
        <v>249</v>
      </c>
      <c r="L10" s="91" t="s">
        <v>251</v>
      </c>
      <c r="M10" s="91"/>
      <c r="N10" s="91" t="s">
        <v>212</v>
      </c>
      <c r="O10" s="97" t="s">
        <v>252</v>
      </c>
      <c r="P10" s="91" t="s">
        <v>253</v>
      </c>
      <c r="Q10" s="97" t="s">
        <v>254</v>
      </c>
      <c r="R10" s="91" t="s">
        <v>255</v>
      </c>
      <c r="S10" s="91"/>
      <c r="T10" s="91" t="s">
        <v>212</v>
      </c>
      <c r="U10" s="91"/>
      <c r="V10" s="91" t="s">
        <v>212</v>
      </c>
      <c r="W10" s="91"/>
      <c r="X10" s="91" t="s">
        <v>212</v>
      </c>
      <c r="Y10" s="97" t="s">
        <v>256</v>
      </c>
      <c r="Z10" s="91" t="s">
        <v>257</v>
      </c>
      <c r="AA10" s="91"/>
      <c r="AB10" s="91" t="s">
        <v>212</v>
      </c>
      <c r="AC10" s="91"/>
      <c r="AD10" s="91" t="s">
        <v>212</v>
      </c>
    </row>
    <row r="11" spans="1:30" ht="14.25" x14ac:dyDescent="0.15">
      <c r="A11" s="13"/>
      <c r="B11" s="16"/>
      <c r="C11" s="13"/>
      <c r="D11" s="13"/>
      <c r="E11" s="93" t="s">
        <v>258</v>
      </c>
      <c r="F11" s="85" t="s">
        <v>146</v>
      </c>
      <c r="G11" s="93" t="s">
        <v>258</v>
      </c>
      <c r="H11" s="94" t="s">
        <v>259</v>
      </c>
      <c r="I11" s="95" t="s">
        <v>258</v>
      </c>
      <c r="J11" s="96" t="str">
        <f t="shared" si="0"/>
        <v>*</v>
      </c>
      <c r="K11" s="90" t="s">
        <v>258</v>
      </c>
      <c r="L11" s="91" t="s">
        <v>260</v>
      </c>
      <c r="M11" s="91"/>
      <c r="N11" s="91" t="s">
        <v>212</v>
      </c>
      <c r="O11" s="97"/>
      <c r="P11" s="91" t="s">
        <v>212</v>
      </c>
      <c r="Q11" s="91"/>
      <c r="R11" s="91" t="s">
        <v>212</v>
      </c>
      <c r="S11" s="91"/>
      <c r="T11" s="91" t="s">
        <v>212</v>
      </c>
      <c r="U11" s="91"/>
      <c r="V11" s="91" t="s">
        <v>212</v>
      </c>
      <c r="W11" s="91"/>
      <c r="X11" s="91" t="s">
        <v>212</v>
      </c>
      <c r="Y11" s="97" t="s">
        <v>261</v>
      </c>
      <c r="Z11" s="91" t="s">
        <v>262</v>
      </c>
      <c r="AA11" s="91"/>
      <c r="AB11" s="91" t="s">
        <v>212</v>
      </c>
      <c r="AC11" s="91"/>
      <c r="AD11" s="91" t="s">
        <v>212</v>
      </c>
    </row>
    <row r="12" spans="1:30" ht="14.25" x14ac:dyDescent="0.15">
      <c r="A12" s="15"/>
      <c r="B12" s="14"/>
      <c r="C12" s="13"/>
      <c r="D12" s="13"/>
      <c r="E12" s="93" t="s">
        <v>263</v>
      </c>
      <c r="F12" s="85" t="s">
        <v>147</v>
      </c>
      <c r="G12" s="93" t="s">
        <v>263</v>
      </c>
      <c r="H12" s="94" t="s">
        <v>264</v>
      </c>
      <c r="I12" s="95" t="s">
        <v>263</v>
      </c>
      <c r="J12" s="96" t="str">
        <f t="shared" si="0"/>
        <v>*</v>
      </c>
      <c r="K12" s="90"/>
      <c r="L12" s="91" t="s">
        <v>212</v>
      </c>
      <c r="M12" s="91"/>
      <c r="N12" s="91" t="s">
        <v>212</v>
      </c>
      <c r="O12" s="97"/>
      <c r="P12" s="91" t="s">
        <v>212</v>
      </c>
      <c r="Q12" s="91"/>
      <c r="R12" s="91" t="s">
        <v>212</v>
      </c>
      <c r="S12" s="91"/>
      <c r="T12" s="91" t="s">
        <v>212</v>
      </c>
      <c r="U12" s="91"/>
      <c r="V12" s="91" t="s">
        <v>212</v>
      </c>
      <c r="W12" s="91"/>
      <c r="X12" s="91" t="s">
        <v>212</v>
      </c>
      <c r="Y12" s="91"/>
      <c r="Z12" s="91" t="s">
        <v>212</v>
      </c>
      <c r="AA12" s="91"/>
      <c r="AB12" s="91" t="s">
        <v>212</v>
      </c>
      <c r="AC12" s="91"/>
      <c r="AD12" s="91" t="s">
        <v>212</v>
      </c>
    </row>
    <row r="13" spans="1:30" ht="14.25" x14ac:dyDescent="0.15">
      <c r="A13" s="13"/>
      <c r="B13" s="13"/>
      <c r="C13" s="13"/>
      <c r="D13" s="13"/>
      <c r="E13" s="93" t="s">
        <v>265</v>
      </c>
      <c r="F13" s="85" t="s">
        <v>148</v>
      </c>
      <c r="G13" s="93" t="s">
        <v>265</v>
      </c>
      <c r="H13" s="94" t="s">
        <v>266</v>
      </c>
      <c r="I13" s="95" t="s">
        <v>265</v>
      </c>
      <c r="J13" s="96" t="str">
        <f t="shared" si="0"/>
        <v>*</v>
      </c>
      <c r="K13" s="90"/>
      <c r="L13" s="91" t="s">
        <v>212</v>
      </c>
      <c r="M13" s="91"/>
      <c r="N13" s="91" t="s">
        <v>212</v>
      </c>
      <c r="O13" s="97"/>
      <c r="P13" s="91" t="s">
        <v>212</v>
      </c>
      <c r="Q13" s="91"/>
      <c r="R13" s="91" t="s">
        <v>212</v>
      </c>
      <c r="S13" s="91"/>
      <c r="T13" s="91" t="s">
        <v>212</v>
      </c>
      <c r="U13" s="91"/>
      <c r="V13" s="91" t="s">
        <v>212</v>
      </c>
      <c r="W13" s="91"/>
      <c r="X13" s="91" t="s">
        <v>212</v>
      </c>
      <c r="Y13" s="91"/>
      <c r="Z13" s="91" t="s">
        <v>212</v>
      </c>
      <c r="AA13" s="91"/>
      <c r="AB13" s="91" t="s">
        <v>212</v>
      </c>
      <c r="AC13" s="91"/>
      <c r="AD13" s="91" t="s">
        <v>212</v>
      </c>
    </row>
    <row r="14" spans="1:30" ht="14.25" x14ac:dyDescent="0.15">
      <c r="A14" s="13"/>
      <c r="B14" s="13"/>
      <c r="C14" s="13"/>
      <c r="D14" s="13"/>
      <c r="E14" s="98"/>
      <c r="F14" s="98"/>
      <c r="G14" s="93" t="s">
        <v>267</v>
      </c>
      <c r="H14" s="94" t="s">
        <v>268</v>
      </c>
      <c r="I14" s="99"/>
      <c r="J14" s="100"/>
      <c r="K14" s="101"/>
      <c r="L14" s="101"/>
      <c r="M14" s="101"/>
      <c r="N14" s="101"/>
      <c r="O14" s="102"/>
      <c r="P14" s="101"/>
      <c r="Q14" s="101"/>
      <c r="R14" s="101"/>
      <c r="S14" s="101"/>
      <c r="T14" s="101"/>
      <c r="U14" s="101"/>
      <c r="V14" s="101"/>
      <c r="W14" s="101"/>
      <c r="X14" s="101"/>
      <c r="Y14" s="101"/>
      <c r="Z14" s="101"/>
      <c r="AA14" s="101"/>
      <c r="AB14" s="101"/>
      <c r="AC14" s="101"/>
      <c r="AD14" s="101"/>
    </row>
    <row r="15" spans="1:30" ht="14.25" x14ac:dyDescent="0.15">
      <c r="E15" s="98"/>
      <c r="F15" s="98"/>
      <c r="G15" s="93" t="s">
        <v>269</v>
      </c>
      <c r="H15" s="94" t="s">
        <v>270</v>
      </c>
      <c r="I15" s="99"/>
      <c r="J15" s="100"/>
      <c r="K15" s="101"/>
      <c r="L15" s="101"/>
      <c r="M15" s="101"/>
      <c r="N15" s="101"/>
      <c r="O15" s="102"/>
      <c r="P15" s="101"/>
      <c r="Q15" s="101"/>
      <c r="R15" s="101"/>
      <c r="S15" s="101"/>
      <c r="T15" s="101"/>
      <c r="U15" s="101"/>
      <c r="V15" s="101"/>
      <c r="W15" s="101"/>
      <c r="X15" s="101"/>
      <c r="Y15" s="101"/>
      <c r="Z15" s="101"/>
      <c r="AA15" s="101"/>
      <c r="AB15" s="101"/>
      <c r="AC15" s="101"/>
      <c r="AD15" s="101"/>
    </row>
    <row r="16" spans="1:30" ht="14.25" x14ac:dyDescent="0.15">
      <c r="E16" s="98"/>
      <c r="F16" s="98"/>
      <c r="G16" s="93" t="s">
        <v>271</v>
      </c>
      <c r="H16" s="94" t="s">
        <v>272</v>
      </c>
      <c r="I16" s="99"/>
      <c r="J16" s="100"/>
      <c r="K16" s="101"/>
      <c r="L16" s="101"/>
      <c r="M16" s="101"/>
      <c r="N16" s="101"/>
      <c r="O16" s="102"/>
      <c r="P16" s="101"/>
      <c r="Q16" s="101"/>
      <c r="R16" s="101"/>
      <c r="S16" s="101"/>
      <c r="T16" s="101"/>
      <c r="U16" s="101"/>
      <c r="V16" s="101"/>
      <c r="W16" s="101"/>
      <c r="X16" s="101"/>
      <c r="Y16" s="101"/>
      <c r="Z16" s="101"/>
      <c r="AA16" s="101"/>
      <c r="AB16" s="101"/>
      <c r="AC16" s="101"/>
      <c r="AD16" s="101"/>
    </row>
    <row r="17" spans="5:30" ht="15" thickBot="1" x14ac:dyDescent="0.2">
      <c r="E17" s="98"/>
      <c r="F17" s="98"/>
      <c r="G17" s="93" t="s">
        <v>273</v>
      </c>
      <c r="H17" s="94" t="s">
        <v>274</v>
      </c>
      <c r="I17" s="103"/>
      <c r="J17" s="104"/>
      <c r="K17" s="101"/>
      <c r="L17" s="101"/>
      <c r="M17" s="101"/>
      <c r="N17" s="101"/>
      <c r="O17" s="102"/>
      <c r="P17" s="101"/>
      <c r="Q17" s="101"/>
      <c r="R17" s="101"/>
      <c r="S17" s="101"/>
      <c r="T17" s="101"/>
      <c r="U17" s="101"/>
      <c r="V17" s="101"/>
      <c r="W17" s="101"/>
      <c r="X17" s="101"/>
      <c r="Y17" s="101"/>
      <c r="Z17" s="101"/>
      <c r="AA17" s="101"/>
      <c r="AB17" s="101"/>
      <c r="AC17" s="101"/>
      <c r="AD17" s="101"/>
    </row>
    <row r="79" spans="1:3" x14ac:dyDescent="0.15">
      <c r="A79" s="10"/>
    </row>
    <row r="80" spans="1:3" x14ac:dyDescent="0.15">
      <c r="A80" s="12"/>
      <c r="B80" s="11"/>
      <c r="C80" s="10"/>
    </row>
    <row r="81" spans="3:3" x14ac:dyDescent="0.15">
      <c r="C81" s="10"/>
    </row>
    <row r="82" spans="3:3" x14ac:dyDescent="0.15">
      <c r="C82" s="10"/>
    </row>
    <row r="83" spans="3:3" x14ac:dyDescent="0.15">
      <c r="C83" s="10"/>
    </row>
    <row r="84" spans="3:3" x14ac:dyDescent="0.15">
      <c r="C84" s="10"/>
    </row>
    <row r="85" spans="3:3" x14ac:dyDescent="0.15">
      <c r="C85" s="10"/>
    </row>
    <row r="86" spans="3:3" x14ac:dyDescent="0.15">
      <c r="C86" s="10"/>
    </row>
  </sheetData>
  <mergeCells count="8">
    <mergeCell ref="A9:B9"/>
    <mergeCell ref="A1:B1"/>
    <mergeCell ref="A7:B7"/>
    <mergeCell ref="A8:B8"/>
    <mergeCell ref="A3:B3"/>
    <mergeCell ref="A6:B6"/>
    <mergeCell ref="A4:B4"/>
    <mergeCell ref="A5:B5"/>
  </mergeCells>
  <phoneticPr fontId="2"/>
  <pageMargins left="0.78700000000000003" right="0.78700000000000003" top="0.98399999999999999" bottom="0.98399999999999999" header="0.51200000000000001" footer="0.51200000000000001"/>
  <pageSetup paperSize="9" orientation="landscape" r:id="rId1"/>
  <headerFooter alignWithMargins="0"/>
  <drawing r:id="rId2"/>
  <legacyDrawing r:id="rId3"/>
  <controls>
    <mc:AlternateContent xmlns:mc="http://schemas.openxmlformats.org/markup-compatibility/2006">
      <mc:Choice Requires="x14">
        <control shapeId="5123" r:id="rId4" name="ComboBox1">
          <controlPr defaultSize="0" print="0" autoLine="0" autoPict="0" linkedCell="C4" listFillRange="E4:F13" r:id="rId5">
            <anchor moveWithCells="1">
              <from>
                <xdr:col>2</xdr:col>
                <xdr:colOff>9525</xdr:colOff>
                <xdr:row>3</xdr:row>
                <xdr:rowOff>9525</xdr:rowOff>
              </from>
              <to>
                <xdr:col>2</xdr:col>
                <xdr:colOff>219075</xdr:colOff>
                <xdr:row>3</xdr:row>
                <xdr:rowOff>247650</xdr:rowOff>
              </to>
            </anchor>
          </controlPr>
        </control>
      </mc:Choice>
      <mc:Fallback>
        <control shapeId="5123" r:id="rId4" name="ComboBox1"/>
      </mc:Fallback>
    </mc:AlternateContent>
    <mc:AlternateContent xmlns:mc="http://schemas.openxmlformats.org/markup-compatibility/2006">
      <mc:Choice Requires="x14">
        <control shapeId="5124" r:id="rId6" name="ComboBox2">
          <controlPr defaultSize="0" print="0" autoLine="0" autoPict="0" linkedCell="C5" listFillRange="I4:J17" r:id="rId7">
            <anchor moveWithCells="1">
              <from>
                <xdr:col>2</xdr:col>
                <xdr:colOff>9525</xdr:colOff>
                <xdr:row>4</xdr:row>
                <xdr:rowOff>9525</xdr:rowOff>
              </from>
              <to>
                <xdr:col>2</xdr:col>
                <xdr:colOff>219075</xdr:colOff>
                <xdr:row>4</xdr:row>
                <xdr:rowOff>247650</xdr:rowOff>
              </to>
            </anchor>
          </controlPr>
        </control>
      </mc:Choice>
      <mc:Fallback>
        <control shapeId="5124" r:id="rId6" name="ComboBox2"/>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8">
    <tabColor rgb="FFFF0000"/>
    <pageSetUpPr fitToPage="1"/>
  </sheetPr>
  <dimension ref="B2:K41"/>
  <sheetViews>
    <sheetView view="pageBreakPreview" zoomScale="75" zoomScaleNormal="100" zoomScaleSheetLayoutView="75" workbookViewId="0">
      <selection activeCell="I38" sqref="I38"/>
    </sheetView>
  </sheetViews>
  <sheetFormatPr defaultRowHeight="13.5" x14ac:dyDescent="0.15"/>
  <cols>
    <col min="1" max="1" width="2.125" style="27" customWidth="1"/>
    <col min="2" max="2" width="8.625" style="27" customWidth="1"/>
    <col min="3" max="3" width="9.125" style="27" customWidth="1"/>
    <col min="4" max="4" width="14.25" style="27" customWidth="1"/>
    <col min="5" max="5" width="21.5" style="27" customWidth="1"/>
    <col min="6" max="6" width="4.375" style="27" customWidth="1"/>
    <col min="7" max="7" width="6.875" style="27" customWidth="1"/>
    <col min="8" max="8" width="6.25" style="27" customWidth="1"/>
    <col min="9" max="9" width="10.375" style="27" customWidth="1"/>
    <col min="10" max="10" width="3.375" style="27" customWidth="1"/>
    <col min="11" max="11" width="6.125" style="27" customWidth="1"/>
    <col min="12" max="16384" width="9" style="27"/>
  </cols>
  <sheetData>
    <row r="2" spans="2:11" ht="13.5" customHeight="1" x14ac:dyDescent="0.2">
      <c r="B2" s="41" t="s">
        <v>275</v>
      </c>
      <c r="C2" s="40"/>
      <c r="D2" s="240"/>
      <c r="E2" s="241"/>
      <c r="F2" s="241"/>
      <c r="G2" s="241"/>
      <c r="H2" s="241"/>
      <c r="I2" s="241"/>
      <c r="J2" s="241"/>
      <c r="K2" s="241"/>
    </row>
    <row r="3" spans="2:11" ht="18.75" customHeight="1" x14ac:dyDescent="0.2">
      <c r="B3" s="240" t="s">
        <v>436</v>
      </c>
      <c r="C3" s="240"/>
      <c r="D3" s="240"/>
      <c r="E3" s="240"/>
      <c r="F3" s="240"/>
      <c r="G3" s="240"/>
      <c r="H3" s="240"/>
      <c r="I3" s="240"/>
      <c r="J3" s="240"/>
      <c r="K3" s="240"/>
    </row>
    <row r="4" spans="2:11" ht="23.25" customHeight="1" x14ac:dyDescent="0.15">
      <c r="B4" s="242" t="s">
        <v>434</v>
      </c>
      <c r="C4" s="242"/>
      <c r="D4" s="242"/>
      <c r="E4" s="242"/>
      <c r="F4" s="242"/>
      <c r="G4" s="242"/>
      <c r="H4" s="242"/>
      <c r="I4" s="242"/>
      <c r="J4" s="242"/>
      <c r="K4" s="242"/>
    </row>
    <row r="5" spans="2:11" ht="14.25" thickBot="1" x14ac:dyDescent="0.2">
      <c r="B5" s="29"/>
      <c r="C5" s="29"/>
      <c r="D5" s="29"/>
      <c r="E5" s="29"/>
      <c r="F5" s="29"/>
      <c r="G5" s="29"/>
      <c r="H5" s="29"/>
      <c r="I5" s="29"/>
      <c r="J5" s="29"/>
      <c r="K5" s="29"/>
    </row>
    <row r="6" spans="2:11" x14ac:dyDescent="0.15">
      <c r="B6" s="243" t="s">
        <v>48</v>
      </c>
      <c r="C6" s="244"/>
      <c r="D6" s="245">
        <f>委託業務施行成績入力表!C6</f>
        <v>5107</v>
      </c>
      <c r="E6" s="246"/>
      <c r="F6" s="247"/>
      <c r="G6" s="248"/>
      <c r="H6" s="248"/>
      <c r="I6" s="248"/>
      <c r="J6" s="248"/>
      <c r="K6" s="249"/>
    </row>
    <row r="7" spans="2:11" x14ac:dyDescent="0.15">
      <c r="B7" s="256" t="s">
        <v>47</v>
      </c>
      <c r="C7" s="257"/>
      <c r="D7" s="258" t="str">
        <f>委託業務施行成績入力表!C7</f>
        <v>忍路漁港交付金（再生）工事地質調査</v>
      </c>
      <c r="E7" s="259"/>
      <c r="F7" s="250"/>
      <c r="G7" s="251"/>
      <c r="H7" s="251"/>
      <c r="I7" s="251"/>
      <c r="J7" s="251"/>
      <c r="K7" s="252"/>
    </row>
    <row r="8" spans="2:11" x14ac:dyDescent="0.15">
      <c r="B8" s="221" t="s">
        <v>46</v>
      </c>
      <c r="C8" s="260"/>
      <c r="D8" s="261" t="str">
        <f>委託業務施行成績入力表!C8</f>
        <v>○○コンサルタント株式会社</v>
      </c>
      <c r="E8" s="262"/>
      <c r="F8" s="253"/>
      <c r="G8" s="254"/>
      <c r="H8" s="254"/>
      <c r="I8" s="254"/>
      <c r="J8" s="254"/>
      <c r="K8" s="255"/>
    </row>
    <row r="9" spans="2:11" x14ac:dyDescent="0.15">
      <c r="B9" s="221" t="s">
        <v>45</v>
      </c>
      <c r="C9" s="222"/>
      <c r="D9" s="222"/>
      <c r="E9" s="223"/>
      <c r="F9" s="224" t="s">
        <v>44</v>
      </c>
      <c r="G9" s="222"/>
      <c r="H9" s="222"/>
      <c r="I9" s="222"/>
      <c r="J9" s="222"/>
      <c r="K9" s="225"/>
    </row>
    <row r="10" spans="2:11" x14ac:dyDescent="0.15">
      <c r="B10" s="226" t="s">
        <v>43</v>
      </c>
      <c r="C10" s="160"/>
      <c r="D10" s="160"/>
      <c r="E10" s="227"/>
      <c r="F10" s="224" t="s">
        <v>42</v>
      </c>
      <c r="G10" s="222"/>
      <c r="H10" s="222"/>
      <c r="I10" s="222"/>
      <c r="J10" s="222"/>
      <c r="K10" s="225"/>
    </row>
    <row r="11" spans="2:11" x14ac:dyDescent="0.15">
      <c r="B11" s="161"/>
      <c r="C11" s="228"/>
      <c r="D11" s="228"/>
      <c r="E11" s="229"/>
      <c r="F11" s="232" t="s">
        <v>41</v>
      </c>
      <c r="G11" s="233"/>
      <c r="H11" s="236" t="s">
        <v>40</v>
      </c>
      <c r="I11" s="237"/>
      <c r="J11" s="238"/>
      <c r="K11" s="239"/>
    </row>
    <row r="12" spans="2:11" x14ac:dyDescent="0.15">
      <c r="B12" s="230"/>
      <c r="C12" s="198"/>
      <c r="D12" s="198"/>
      <c r="E12" s="231"/>
      <c r="F12" s="234"/>
      <c r="G12" s="235"/>
      <c r="H12" s="39" t="s">
        <v>39</v>
      </c>
      <c r="I12" s="38" t="s">
        <v>38</v>
      </c>
      <c r="J12" s="37" t="s">
        <v>28</v>
      </c>
      <c r="K12" s="36" t="s">
        <v>37</v>
      </c>
    </row>
    <row r="13" spans="2:11" ht="12.75" customHeight="1" x14ac:dyDescent="0.15">
      <c r="B13" s="141" t="s">
        <v>36</v>
      </c>
      <c r="C13" s="142"/>
      <c r="D13" s="219" t="s">
        <v>35</v>
      </c>
      <c r="E13" s="168"/>
      <c r="F13" s="163">
        <f>入力用運用表!L13</f>
        <v>60</v>
      </c>
      <c r="G13" s="164"/>
      <c r="H13" s="199">
        <v>1</v>
      </c>
      <c r="I13" s="201">
        <f>F13*H13</f>
        <v>60</v>
      </c>
      <c r="J13" s="203" t="s">
        <v>28</v>
      </c>
      <c r="K13" s="204">
        <v>100</v>
      </c>
    </row>
    <row r="14" spans="2:11" ht="12.75" customHeight="1" x14ac:dyDescent="0.15">
      <c r="B14" s="218"/>
      <c r="C14" s="200"/>
      <c r="D14" s="220"/>
      <c r="E14" s="170"/>
      <c r="F14" s="157"/>
      <c r="G14" s="158"/>
      <c r="H14" s="209"/>
      <c r="I14" s="210"/>
      <c r="J14" s="211"/>
      <c r="K14" s="212"/>
    </row>
    <row r="15" spans="2:11" ht="12.75" customHeight="1" x14ac:dyDescent="0.15">
      <c r="B15" s="218"/>
      <c r="C15" s="200"/>
      <c r="D15" s="219" t="s">
        <v>10</v>
      </c>
      <c r="E15" s="168"/>
      <c r="F15" s="163">
        <f>入力用運用表!L33</f>
        <v>20</v>
      </c>
      <c r="G15" s="164"/>
      <c r="H15" s="199">
        <v>1</v>
      </c>
      <c r="I15" s="201">
        <f>F15*H15</f>
        <v>20</v>
      </c>
      <c r="J15" s="203" t="s">
        <v>28</v>
      </c>
      <c r="K15" s="204">
        <v>100</v>
      </c>
    </row>
    <row r="16" spans="2:11" ht="12.75" customHeight="1" x14ac:dyDescent="0.15">
      <c r="B16" s="218"/>
      <c r="C16" s="200"/>
      <c r="D16" s="220"/>
      <c r="E16" s="170"/>
      <c r="F16" s="157"/>
      <c r="G16" s="158"/>
      <c r="H16" s="209"/>
      <c r="I16" s="210"/>
      <c r="J16" s="211"/>
      <c r="K16" s="212"/>
    </row>
    <row r="17" spans="2:11" ht="12.75" customHeight="1" x14ac:dyDescent="0.15">
      <c r="B17" s="141" t="s">
        <v>34</v>
      </c>
      <c r="C17" s="142"/>
      <c r="D17" s="167" t="s">
        <v>9</v>
      </c>
      <c r="E17" s="168"/>
      <c r="F17" s="163">
        <f>入力用運用表!L51</f>
        <v>20</v>
      </c>
      <c r="G17" s="164"/>
      <c r="H17" s="199">
        <v>2</v>
      </c>
      <c r="I17" s="201">
        <f>F17*H17</f>
        <v>40</v>
      </c>
      <c r="J17" s="203" t="s">
        <v>28</v>
      </c>
      <c r="K17" s="204">
        <v>200</v>
      </c>
    </row>
    <row r="18" spans="2:11" ht="12.75" customHeight="1" x14ac:dyDescent="0.15">
      <c r="B18" s="218"/>
      <c r="C18" s="200"/>
      <c r="D18" s="213"/>
      <c r="E18" s="170"/>
      <c r="F18" s="157"/>
      <c r="G18" s="158"/>
      <c r="H18" s="209"/>
      <c r="I18" s="210"/>
      <c r="J18" s="211"/>
      <c r="K18" s="212"/>
    </row>
    <row r="19" spans="2:11" ht="12.75" customHeight="1" x14ac:dyDescent="0.15">
      <c r="B19" s="218"/>
      <c r="C19" s="200"/>
      <c r="D19" s="167" t="s">
        <v>8</v>
      </c>
      <c r="E19" s="168"/>
      <c r="F19" s="163">
        <f>入力用運用表!L55</f>
        <v>60</v>
      </c>
      <c r="G19" s="164"/>
      <c r="H19" s="199">
        <v>1</v>
      </c>
      <c r="I19" s="201">
        <f>F19*H19</f>
        <v>60</v>
      </c>
      <c r="J19" s="203" t="s">
        <v>28</v>
      </c>
      <c r="K19" s="204">
        <v>100</v>
      </c>
    </row>
    <row r="20" spans="2:11" ht="12.75" customHeight="1" x14ac:dyDescent="0.15">
      <c r="B20" s="218"/>
      <c r="C20" s="200"/>
      <c r="D20" s="213"/>
      <c r="E20" s="170"/>
      <c r="F20" s="157"/>
      <c r="G20" s="158"/>
      <c r="H20" s="209"/>
      <c r="I20" s="210"/>
      <c r="J20" s="211"/>
      <c r="K20" s="212"/>
    </row>
    <row r="21" spans="2:11" ht="12.75" customHeight="1" x14ac:dyDescent="0.15">
      <c r="B21" s="218"/>
      <c r="C21" s="200"/>
      <c r="D21" s="214" t="s">
        <v>7</v>
      </c>
      <c r="E21" s="215"/>
      <c r="F21" s="163">
        <f>入力用運用表!L68</f>
        <v>60</v>
      </c>
      <c r="G21" s="164"/>
      <c r="H21" s="199">
        <v>1</v>
      </c>
      <c r="I21" s="201">
        <f>F21*H21</f>
        <v>60</v>
      </c>
      <c r="J21" s="203" t="s">
        <v>28</v>
      </c>
      <c r="K21" s="204">
        <v>100</v>
      </c>
    </row>
    <row r="22" spans="2:11" ht="12.75" customHeight="1" x14ac:dyDescent="0.15">
      <c r="B22" s="143"/>
      <c r="C22" s="144"/>
      <c r="D22" s="216"/>
      <c r="E22" s="217"/>
      <c r="F22" s="157"/>
      <c r="G22" s="158"/>
      <c r="H22" s="209"/>
      <c r="I22" s="210"/>
      <c r="J22" s="211"/>
      <c r="K22" s="212"/>
    </row>
    <row r="23" spans="2:11" ht="12.75" customHeight="1" x14ac:dyDescent="0.15">
      <c r="B23" s="141" t="s">
        <v>33</v>
      </c>
      <c r="C23" s="142"/>
      <c r="D23" s="214" t="s">
        <v>32</v>
      </c>
      <c r="E23" s="215"/>
      <c r="F23" s="163">
        <f>入力用運用表!L84</f>
        <v>28</v>
      </c>
      <c r="G23" s="164"/>
      <c r="H23" s="199">
        <v>1</v>
      </c>
      <c r="I23" s="201">
        <f>F23*H23</f>
        <v>28</v>
      </c>
      <c r="J23" s="203" t="s">
        <v>28</v>
      </c>
      <c r="K23" s="204">
        <v>100</v>
      </c>
    </row>
    <row r="24" spans="2:11" ht="12.75" customHeight="1" x14ac:dyDescent="0.15">
      <c r="B24" s="143"/>
      <c r="C24" s="144"/>
      <c r="D24" s="216"/>
      <c r="E24" s="217"/>
      <c r="F24" s="157"/>
      <c r="G24" s="158"/>
      <c r="H24" s="209"/>
      <c r="I24" s="210"/>
      <c r="J24" s="211"/>
      <c r="K24" s="212"/>
    </row>
    <row r="25" spans="2:11" ht="12.75" customHeight="1" x14ac:dyDescent="0.15">
      <c r="B25" s="141" t="s">
        <v>31</v>
      </c>
      <c r="C25" s="142"/>
      <c r="D25" s="167" t="s">
        <v>5</v>
      </c>
      <c r="E25" s="168"/>
      <c r="F25" s="163">
        <f>入力用運用表!L95</f>
        <v>20</v>
      </c>
      <c r="G25" s="164"/>
      <c r="H25" s="199">
        <v>1</v>
      </c>
      <c r="I25" s="201">
        <f>F25*H25</f>
        <v>20</v>
      </c>
      <c r="J25" s="203" t="s">
        <v>28</v>
      </c>
      <c r="K25" s="204">
        <v>100</v>
      </c>
    </row>
    <row r="26" spans="2:11" ht="12.75" customHeight="1" x14ac:dyDescent="0.15">
      <c r="B26" s="143"/>
      <c r="C26" s="144"/>
      <c r="D26" s="169"/>
      <c r="E26" s="170"/>
      <c r="F26" s="157"/>
      <c r="G26" s="158"/>
      <c r="H26" s="209"/>
      <c r="I26" s="210"/>
      <c r="J26" s="211"/>
      <c r="K26" s="212"/>
    </row>
    <row r="27" spans="2:11" ht="12.75" customHeight="1" x14ac:dyDescent="0.15">
      <c r="B27" s="159" t="s">
        <v>4</v>
      </c>
      <c r="C27" s="160"/>
      <c r="D27" s="35"/>
      <c r="E27" s="34"/>
      <c r="F27" s="163">
        <f>入力用運用表!L109</f>
        <v>20</v>
      </c>
      <c r="G27" s="164"/>
      <c r="H27" s="199">
        <v>4</v>
      </c>
      <c r="I27" s="201">
        <f>F27*H27</f>
        <v>80</v>
      </c>
      <c r="J27" s="203" t="s">
        <v>28</v>
      </c>
      <c r="K27" s="204">
        <v>400</v>
      </c>
    </row>
    <row r="28" spans="2:11" ht="12.75" customHeight="1" thickBot="1" x14ac:dyDescent="0.2">
      <c r="B28" s="161"/>
      <c r="C28" s="162"/>
      <c r="D28" s="33"/>
      <c r="E28" s="32"/>
      <c r="F28" s="165"/>
      <c r="G28" s="166"/>
      <c r="H28" s="200"/>
      <c r="I28" s="202"/>
      <c r="J28" s="162"/>
      <c r="K28" s="205"/>
    </row>
    <row r="29" spans="2:11" ht="12.75" customHeight="1" thickTop="1" x14ac:dyDescent="0.15">
      <c r="B29" s="145" t="s">
        <v>30</v>
      </c>
      <c r="C29" s="146"/>
      <c r="D29" s="151" t="s">
        <v>276</v>
      </c>
      <c r="E29" s="152"/>
      <c r="F29" s="155">
        <f>ROUND(SUM(I13:I28)/H29,0)</f>
        <v>31</v>
      </c>
      <c r="G29" s="156"/>
      <c r="H29" s="206">
        <f>SUM(H13:H28)</f>
        <v>12</v>
      </c>
      <c r="I29" s="207" t="s">
        <v>29</v>
      </c>
      <c r="J29" s="197" t="s">
        <v>28</v>
      </c>
      <c r="K29" s="181">
        <f>SUM(K13:K28)</f>
        <v>1200</v>
      </c>
    </row>
    <row r="30" spans="2:11" ht="12.75" customHeight="1" x14ac:dyDescent="0.15">
      <c r="B30" s="147"/>
      <c r="C30" s="148"/>
      <c r="D30" s="153"/>
      <c r="E30" s="154"/>
      <c r="F30" s="157"/>
      <c r="G30" s="158"/>
      <c r="H30" s="144"/>
      <c r="I30" s="208"/>
      <c r="J30" s="198"/>
      <c r="K30" s="182"/>
    </row>
    <row r="31" spans="2:11" ht="12.75" customHeight="1" x14ac:dyDescent="0.15">
      <c r="B31" s="147"/>
      <c r="C31" s="148"/>
      <c r="D31" s="183" t="s">
        <v>27</v>
      </c>
      <c r="E31" s="184"/>
      <c r="F31" s="187">
        <f>入力用運用表!L116+入力用運用表!L120</f>
        <v>0</v>
      </c>
      <c r="G31" s="188"/>
      <c r="H31" s="191"/>
      <c r="I31" s="192"/>
      <c r="J31" s="192"/>
      <c r="K31" s="193"/>
    </row>
    <row r="32" spans="2:11" ht="12.75" customHeight="1" x14ac:dyDescent="0.15">
      <c r="B32" s="147"/>
      <c r="C32" s="148"/>
      <c r="D32" s="185"/>
      <c r="E32" s="186"/>
      <c r="F32" s="189"/>
      <c r="G32" s="190"/>
      <c r="H32" s="194"/>
      <c r="I32" s="195"/>
      <c r="J32" s="195"/>
      <c r="K32" s="196"/>
    </row>
    <row r="33" spans="2:11" ht="12.75" customHeight="1" x14ac:dyDescent="0.15">
      <c r="B33" s="147"/>
      <c r="C33" s="148"/>
      <c r="D33" s="171" t="s">
        <v>2</v>
      </c>
      <c r="E33" s="172"/>
      <c r="F33" s="175">
        <f>F29+F31</f>
        <v>31</v>
      </c>
      <c r="G33" s="176"/>
      <c r="H33" s="176"/>
      <c r="I33" s="176"/>
      <c r="J33" s="176"/>
      <c r="K33" s="177"/>
    </row>
    <row r="34" spans="2:11" ht="12.75" customHeight="1" thickBot="1" x14ac:dyDescent="0.2">
      <c r="B34" s="149"/>
      <c r="C34" s="150"/>
      <c r="D34" s="173"/>
      <c r="E34" s="174"/>
      <c r="F34" s="178"/>
      <c r="G34" s="179"/>
      <c r="H34" s="179"/>
      <c r="I34" s="179"/>
      <c r="J34" s="179"/>
      <c r="K34" s="180"/>
    </row>
    <row r="35" spans="2:11" x14ac:dyDescent="0.15">
      <c r="B35" s="31" t="s">
        <v>26</v>
      </c>
      <c r="C35" s="29"/>
      <c r="D35" s="29"/>
      <c r="E35" s="29"/>
      <c r="F35" s="29"/>
      <c r="G35" s="29"/>
      <c r="H35" s="29"/>
      <c r="I35" s="29"/>
      <c r="J35" s="29"/>
      <c r="K35" s="29"/>
    </row>
    <row r="36" spans="2:11" x14ac:dyDescent="0.15">
      <c r="B36" s="30"/>
      <c r="C36" s="29"/>
      <c r="D36" s="29"/>
      <c r="E36" s="29"/>
      <c r="F36" s="29"/>
      <c r="G36" s="29"/>
      <c r="H36" s="29"/>
      <c r="I36" s="29"/>
      <c r="J36" s="29"/>
      <c r="K36" s="29"/>
    </row>
    <row r="37" spans="2:11" x14ac:dyDescent="0.15">
      <c r="B37" s="30"/>
      <c r="C37" s="29"/>
      <c r="D37" s="29"/>
      <c r="E37" s="29"/>
      <c r="F37" s="29"/>
      <c r="G37" s="29"/>
      <c r="H37" s="29"/>
      <c r="I37" s="29"/>
      <c r="J37" s="29"/>
      <c r="K37" s="29"/>
    </row>
    <row r="39" spans="2:11" x14ac:dyDescent="0.15">
      <c r="B39" s="28"/>
    </row>
    <row r="40" spans="2:11" x14ac:dyDescent="0.15">
      <c r="B40" s="28"/>
    </row>
    <row r="41" spans="2:11" x14ac:dyDescent="0.15">
      <c r="B41" s="28"/>
    </row>
  </sheetData>
  <mergeCells count="80">
    <mergeCell ref="D2:K2"/>
    <mergeCell ref="B3:K3"/>
    <mergeCell ref="B4:K4"/>
    <mergeCell ref="B6:C6"/>
    <mergeCell ref="D6:E6"/>
    <mergeCell ref="F6:K8"/>
    <mergeCell ref="B7:C7"/>
    <mergeCell ref="D7:E7"/>
    <mergeCell ref="B8:C8"/>
    <mergeCell ref="D8:E8"/>
    <mergeCell ref="B9:E9"/>
    <mergeCell ref="F9:K9"/>
    <mergeCell ref="B10:E12"/>
    <mergeCell ref="F10:K10"/>
    <mergeCell ref="F11:G12"/>
    <mergeCell ref="H11:K11"/>
    <mergeCell ref="B13:C16"/>
    <mergeCell ref="D13:E14"/>
    <mergeCell ref="F13:G14"/>
    <mergeCell ref="H13:H14"/>
    <mergeCell ref="K13:K14"/>
    <mergeCell ref="D15:E16"/>
    <mergeCell ref="F15:G16"/>
    <mergeCell ref="H15:H16"/>
    <mergeCell ref="I15:I16"/>
    <mergeCell ref="J15:J16"/>
    <mergeCell ref="J19:J20"/>
    <mergeCell ref="K15:K16"/>
    <mergeCell ref="I13:I14"/>
    <mergeCell ref="J13:J14"/>
    <mergeCell ref="H17:H18"/>
    <mergeCell ref="I17:I18"/>
    <mergeCell ref="J17:J18"/>
    <mergeCell ref="K17:K18"/>
    <mergeCell ref="K19:K20"/>
    <mergeCell ref="D17:E18"/>
    <mergeCell ref="F17:G18"/>
    <mergeCell ref="B23:C24"/>
    <mergeCell ref="D23:E24"/>
    <mergeCell ref="F23:G24"/>
    <mergeCell ref="H23:H24"/>
    <mergeCell ref="D21:E22"/>
    <mergeCell ref="F21:G22"/>
    <mergeCell ref="I21:I22"/>
    <mergeCell ref="J21:J22"/>
    <mergeCell ref="B17:C22"/>
    <mergeCell ref="D19:E20"/>
    <mergeCell ref="F19:G20"/>
    <mergeCell ref="H19:H20"/>
    <mergeCell ref="I19:I20"/>
    <mergeCell ref="H25:H26"/>
    <mergeCell ref="I25:I26"/>
    <mergeCell ref="J25:J26"/>
    <mergeCell ref="K21:K22"/>
    <mergeCell ref="K23:K24"/>
    <mergeCell ref="K25:K26"/>
    <mergeCell ref="I23:I24"/>
    <mergeCell ref="J23:J24"/>
    <mergeCell ref="H21:H22"/>
    <mergeCell ref="I27:I28"/>
    <mergeCell ref="J27:J28"/>
    <mergeCell ref="K27:K28"/>
    <mergeCell ref="H29:H30"/>
    <mergeCell ref="I29:I30"/>
    <mergeCell ref="B25:C26"/>
    <mergeCell ref="B29:C34"/>
    <mergeCell ref="D29:E30"/>
    <mergeCell ref="F29:G30"/>
    <mergeCell ref="B27:C28"/>
    <mergeCell ref="F27:G28"/>
    <mergeCell ref="D25:E26"/>
    <mergeCell ref="F25:G26"/>
    <mergeCell ref="D33:E34"/>
    <mergeCell ref="F33:K34"/>
    <mergeCell ref="K29:K30"/>
    <mergeCell ref="D31:E32"/>
    <mergeCell ref="F31:G32"/>
    <mergeCell ref="H31:K32"/>
    <mergeCell ref="J29:J30"/>
    <mergeCell ref="H27:H28"/>
  </mergeCells>
  <phoneticPr fontId="2"/>
  <pageMargins left="0.78740157480314965" right="0.78740157480314965" top="0.98425196850393704" bottom="0.78740157480314965" header="0.39370078740157483" footer="0.39370078740157483"/>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rgb="FFFFFF00"/>
  </sheetPr>
  <dimension ref="A1:V121"/>
  <sheetViews>
    <sheetView view="pageBreakPreview" zoomScaleNormal="100" zoomScaleSheetLayoutView="100" workbookViewId="0">
      <selection activeCell="S5" sqref="S5"/>
    </sheetView>
  </sheetViews>
  <sheetFormatPr defaultRowHeight="12" x14ac:dyDescent="0.15"/>
  <cols>
    <col min="1" max="2" width="3.625" style="42" customWidth="1"/>
    <col min="3" max="3" width="7.625" style="42" customWidth="1"/>
    <col min="4" max="4" width="3.625" style="42" customWidth="1"/>
    <col min="5" max="5" width="10.125" style="42" customWidth="1"/>
    <col min="6" max="6" width="6.125" style="42" customWidth="1"/>
    <col min="7" max="11" width="4.125" style="42" customWidth="1"/>
    <col min="12" max="12" width="5.375" style="42" customWidth="1"/>
    <col min="13" max="13" width="5.375" style="42" hidden="1" customWidth="1"/>
    <col min="14" max="14" width="5.375" style="42" customWidth="1"/>
    <col min="15" max="15" width="47.875" style="42" customWidth="1"/>
    <col min="16" max="16384" width="9" style="42"/>
  </cols>
  <sheetData>
    <row r="1" spans="1:16" ht="20.100000000000001" customHeight="1" thickBot="1" x14ac:dyDescent="0.2">
      <c r="A1" s="379" t="s">
        <v>49</v>
      </c>
      <c r="B1" s="379"/>
      <c r="C1" s="379"/>
      <c r="O1" s="43"/>
    </row>
    <row r="2" spans="1:16" ht="12" customHeight="1" x14ac:dyDescent="0.15">
      <c r="A2" s="380" t="s">
        <v>437</v>
      </c>
      <c r="B2" s="380"/>
      <c r="C2" s="380"/>
      <c r="D2" s="380"/>
      <c r="E2" s="380"/>
      <c r="F2" s="381"/>
      <c r="G2" s="384" t="s">
        <v>50</v>
      </c>
      <c r="H2" s="384"/>
      <c r="I2" s="384"/>
      <c r="J2" s="384"/>
      <c r="K2" s="385"/>
      <c r="L2" s="386" t="s">
        <v>51</v>
      </c>
      <c r="M2" s="387"/>
      <c r="N2" s="387"/>
      <c r="O2" s="357" t="s">
        <v>52</v>
      </c>
      <c r="P2" s="44" t="s">
        <v>19</v>
      </c>
    </row>
    <row r="3" spans="1:16" ht="26.25" customHeight="1" thickBot="1" x14ac:dyDescent="0.2">
      <c r="A3" s="382"/>
      <c r="B3" s="382"/>
      <c r="C3" s="382"/>
      <c r="D3" s="382"/>
      <c r="E3" s="382"/>
      <c r="F3" s="383"/>
      <c r="G3" s="45" t="s">
        <v>53</v>
      </c>
      <c r="H3" s="45" t="s">
        <v>54</v>
      </c>
      <c r="I3" s="45" t="s">
        <v>55</v>
      </c>
      <c r="J3" s="45" t="s">
        <v>54</v>
      </c>
      <c r="K3" s="46" t="s">
        <v>56</v>
      </c>
      <c r="L3" s="388"/>
      <c r="M3" s="389"/>
      <c r="N3" s="389"/>
      <c r="O3" s="358"/>
      <c r="P3" s="360">
        <f>委託業務施行成績入力表!C6</f>
        <v>5107</v>
      </c>
    </row>
    <row r="4" spans="1:16" ht="14.25" customHeight="1" thickBot="1" x14ac:dyDescent="0.2">
      <c r="A4" s="374" t="s">
        <v>57</v>
      </c>
      <c r="B4" s="375"/>
      <c r="C4" s="375"/>
      <c r="D4" s="375"/>
      <c r="E4" s="47" t="s">
        <v>277</v>
      </c>
      <c r="F4" s="47" t="s">
        <v>278</v>
      </c>
      <c r="G4" s="48">
        <v>1</v>
      </c>
      <c r="H4" s="49">
        <v>0.8</v>
      </c>
      <c r="I4" s="49">
        <v>0.6</v>
      </c>
      <c r="J4" s="49">
        <v>0.4</v>
      </c>
      <c r="K4" s="50">
        <v>0.2</v>
      </c>
      <c r="L4" s="376" t="s">
        <v>279</v>
      </c>
      <c r="M4" s="377"/>
      <c r="N4" s="378"/>
      <c r="O4" s="359"/>
      <c r="P4" s="361"/>
    </row>
    <row r="5" spans="1:16" ht="26.25" customHeight="1" x14ac:dyDescent="0.15">
      <c r="A5" s="337" t="s">
        <v>280</v>
      </c>
      <c r="B5" s="341" t="s">
        <v>281</v>
      </c>
      <c r="C5" s="403" t="s">
        <v>282</v>
      </c>
      <c r="D5" s="342"/>
      <c r="E5" s="365" t="s">
        <v>283</v>
      </c>
      <c r="F5" s="350">
        <v>20</v>
      </c>
      <c r="G5" s="412" t="s">
        <v>284</v>
      </c>
      <c r="H5" s="413"/>
      <c r="I5" s="413"/>
      <c r="J5" s="413"/>
      <c r="K5" s="414"/>
      <c r="L5" s="335">
        <f>IF(G6="","",F5*G6)</f>
        <v>12</v>
      </c>
      <c r="M5" s="51">
        <f>COUNTIF(N5:N6,TRUE)</f>
        <v>0</v>
      </c>
      <c r="N5" s="111" t="b">
        <v>0</v>
      </c>
      <c r="O5" s="304" t="s">
        <v>285</v>
      </c>
      <c r="P5" s="336"/>
    </row>
    <row r="6" spans="1:16" ht="26.25" customHeight="1" x14ac:dyDescent="0.15">
      <c r="A6" s="338"/>
      <c r="B6" s="344"/>
      <c r="C6" s="404"/>
      <c r="D6" s="345"/>
      <c r="E6" s="368"/>
      <c r="F6" s="352"/>
      <c r="G6" s="326">
        <f>IF(M5=0,0.6,IF(M5=1,0.8,1))</f>
        <v>0.6</v>
      </c>
      <c r="H6" s="327"/>
      <c r="I6" s="327"/>
      <c r="J6" s="327"/>
      <c r="K6" s="328"/>
      <c r="L6" s="330"/>
      <c r="M6" s="52"/>
      <c r="N6" s="112" t="b">
        <v>0</v>
      </c>
      <c r="O6" s="317" t="s">
        <v>286</v>
      </c>
      <c r="P6" s="318"/>
    </row>
    <row r="7" spans="1:16" ht="26.25" customHeight="1" x14ac:dyDescent="0.15">
      <c r="A7" s="338"/>
      <c r="B7" s="344"/>
      <c r="C7" s="404"/>
      <c r="D7" s="345"/>
      <c r="E7" s="366" t="s">
        <v>287</v>
      </c>
      <c r="F7" s="351">
        <v>40</v>
      </c>
      <c r="G7" s="409" t="s">
        <v>284</v>
      </c>
      <c r="H7" s="410"/>
      <c r="I7" s="410"/>
      <c r="J7" s="410"/>
      <c r="K7" s="411"/>
      <c r="L7" s="329">
        <f>IF(G8="","",F7*G8)</f>
        <v>24</v>
      </c>
      <c r="M7" s="53">
        <f>COUNTIF(N7:N8,TRUE)</f>
        <v>0</v>
      </c>
      <c r="N7" s="113" t="b">
        <v>0</v>
      </c>
      <c r="O7" s="324" t="s">
        <v>288</v>
      </c>
      <c r="P7" s="325"/>
    </row>
    <row r="8" spans="1:16" ht="26.25" customHeight="1" x14ac:dyDescent="0.15">
      <c r="A8" s="338"/>
      <c r="B8" s="344"/>
      <c r="C8" s="404"/>
      <c r="D8" s="345"/>
      <c r="E8" s="366"/>
      <c r="F8" s="351"/>
      <c r="G8" s="431">
        <f>IF(M7=0,0.6,IF(M7=1,0.8,1))</f>
        <v>0.6</v>
      </c>
      <c r="H8" s="432"/>
      <c r="I8" s="432"/>
      <c r="J8" s="432"/>
      <c r="K8" s="433"/>
      <c r="L8" s="330"/>
      <c r="M8" s="52"/>
      <c r="N8" s="112" t="b">
        <v>0</v>
      </c>
      <c r="O8" s="317" t="s">
        <v>289</v>
      </c>
      <c r="P8" s="318"/>
    </row>
    <row r="9" spans="1:16" ht="26.25" customHeight="1" x14ac:dyDescent="0.15">
      <c r="A9" s="338"/>
      <c r="B9" s="344"/>
      <c r="C9" s="404"/>
      <c r="D9" s="345"/>
      <c r="E9" s="443" t="s">
        <v>290</v>
      </c>
      <c r="F9" s="354">
        <v>20</v>
      </c>
      <c r="G9" s="409" t="s">
        <v>284</v>
      </c>
      <c r="H9" s="410"/>
      <c r="I9" s="410"/>
      <c r="J9" s="410"/>
      <c r="K9" s="411"/>
      <c r="L9" s="329">
        <f>IF(G10="","",F9*G10)</f>
        <v>12</v>
      </c>
      <c r="M9" s="53">
        <f>COUNTIF(N9:N10,TRUE)</f>
        <v>0</v>
      </c>
      <c r="N9" s="113" t="b">
        <v>0</v>
      </c>
      <c r="O9" s="324" t="s">
        <v>291</v>
      </c>
      <c r="P9" s="325"/>
    </row>
    <row r="10" spans="1:16" ht="26.25" customHeight="1" x14ac:dyDescent="0.15">
      <c r="A10" s="338"/>
      <c r="B10" s="344"/>
      <c r="C10" s="404"/>
      <c r="D10" s="345"/>
      <c r="E10" s="366"/>
      <c r="F10" s="352"/>
      <c r="G10" s="397">
        <f>IF(M9=0,0.6,IF(M9=1,0.8,1))</f>
        <v>0.6</v>
      </c>
      <c r="H10" s="398"/>
      <c r="I10" s="398"/>
      <c r="J10" s="398"/>
      <c r="K10" s="399"/>
      <c r="L10" s="331"/>
      <c r="M10" s="54"/>
      <c r="N10" s="114" t="b">
        <v>0</v>
      </c>
      <c r="O10" s="317" t="s">
        <v>292</v>
      </c>
      <c r="P10" s="318"/>
    </row>
    <row r="11" spans="1:16" ht="26.25" customHeight="1" x14ac:dyDescent="0.15">
      <c r="A11" s="338"/>
      <c r="B11" s="344"/>
      <c r="C11" s="404"/>
      <c r="D11" s="345"/>
      <c r="E11" s="390" t="s">
        <v>293</v>
      </c>
      <c r="F11" s="351">
        <v>20</v>
      </c>
      <c r="G11" s="392" t="s">
        <v>284</v>
      </c>
      <c r="H11" s="393"/>
      <c r="I11" s="393"/>
      <c r="J11" s="393"/>
      <c r="K11" s="394"/>
      <c r="L11" s="330">
        <f>IF(G12="","",F11*G12)</f>
        <v>12</v>
      </c>
      <c r="M11" s="52">
        <f>COUNTIF(N11:N12,TRUE)</f>
        <v>0</v>
      </c>
      <c r="N11" s="112" t="b">
        <v>0</v>
      </c>
      <c r="O11" s="324" t="s">
        <v>294</v>
      </c>
      <c r="P11" s="325"/>
    </row>
    <row r="12" spans="1:16" ht="26.25" customHeight="1" x14ac:dyDescent="0.15">
      <c r="A12" s="338"/>
      <c r="B12" s="344"/>
      <c r="C12" s="404"/>
      <c r="D12" s="345"/>
      <c r="E12" s="395"/>
      <c r="F12" s="351"/>
      <c r="G12" s="326">
        <f>IF(M11=0,0.6,IF(M11=1,0.8,1))</f>
        <v>0.6</v>
      </c>
      <c r="H12" s="327"/>
      <c r="I12" s="327"/>
      <c r="J12" s="327"/>
      <c r="K12" s="328"/>
      <c r="L12" s="330"/>
      <c r="M12" s="52"/>
      <c r="N12" s="112" t="b">
        <v>0</v>
      </c>
      <c r="O12" s="317" t="s">
        <v>295</v>
      </c>
      <c r="P12" s="318"/>
    </row>
    <row r="13" spans="1:16" ht="14.25" customHeight="1" x14ac:dyDescent="0.15">
      <c r="A13" s="338"/>
      <c r="B13" s="344"/>
      <c r="C13" s="404"/>
      <c r="D13" s="345"/>
      <c r="E13" s="372" t="s">
        <v>296</v>
      </c>
      <c r="F13" s="355">
        <f>SUM(F5:F12)</f>
        <v>100</v>
      </c>
      <c r="G13" s="282"/>
      <c r="H13" s="278"/>
      <c r="I13" s="278"/>
      <c r="J13" s="278"/>
      <c r="K13" s="279"/>
      <c r="L13" s="263">
        <f>SUM(L5:L12)</f>
        <v>60</v>
      </c>
      <c r="M13" s="264"/>
      <c r="N13" s="265"/>
      <c r="O13" s="300"/>
      <c r="P13" s="301"/>
    </row>
    <row r="14" spans="1:16" ht="14.25" customHeight="1" x14ac:dyDescent="0.15">
      <c r="A14" s="338"/>
      <c r="B14" s="344"/>
      <c r="C14" s="415"/>
      <c r="D14" s="349"/>
      <c r="E14" s="416"/>
      <c r="F14" s="417"/>
      <c r="G14" s="418"/>
      <c r="H14" s="419"/>
      <c r="I14" s="419"/>
      <c r="J14" s="419"/>
      <c r="K14" s="420"/>
      <c r="L14" s="421"/>
      <c r="M14" s="422"/>
      <c r="N14" s="423"/>
      <c r="O14" s="424"/>
      <c r="P14" s="425"/>
    </row>
    <row r="15" spans="1:16" ht="37.5" customHeight="1" x14ac:dyDescent="0.15">
      <c r="A15" s="338"/>
      <c r="B15" s="344"/>
      <c r="C15" s="444" t="s">
        <v>297</v>
      </c>
      <c r="D15" s="353"/>
      <c r="E15" s="395" t="s">
        <v>298</v>
      </c>
      <c r="F15" s="354">
        <v>20</v>
      </c>
      <c r="G15" s="321" t="s">
        <v>299</v>
      </c>
      <c r="H15" s="322"/>
      <c r="I15" s="322"/>
      <c r="J15" s="322"/>
      <c r="K15" s="323"/>
      <c r="L15" s="330">
        <f>IF(G16="","",F15*G16)</f>
        <v>4</v>
      </c>
      <c r="M15" s="52">
        <f>COUNTIF(N15:N18,TRUE)</f>
        <v>0</v>
      </c>
      <c r="N15" s="112" t="b">
        <v>0</v>
      </c>
      <c r="O15" s="317" t="s">
        <v>300</v>
      </c>
      <c r="P15" s="318"/>
    </row>
    <row r="16" spans="1:16" ht="26.25" customHeight="1" x14ac:dyDescent="0.15">
      <c r="A16" s="338"/>
      <c r="B16" s="344"/>
      <c r="C16" s="404"/>
      <c r="D16" s="345"/>
      <c r="E16" s="395"/>
      <c r="F16" s="351"/>
      <c r="G16" s="326">
        <f>IF(M15=0,0.2,IF(M15=1,0.4,IF(M15=2,0.6,IF(M15=3,0.8,1))))</f>
        <v>0.2</v>
      </c>
      <c r="H16" s="327"/>
      <c r="I16" s="327"/>
      <c r="J16" s="327"/>
      <c r="K16" s="328"/>
      <c r="L16" s="330"/>
      <c r="M16" s="52"/>
      <c r="N16" s="112" t="b">
        <v>0</v>
      </c>
      <c r="O16" s="317" t="s">
        <v>301</v>
      </c>
      <c r="P16" s="318"/>
    </row>
    <row r="17" spans="1:16" ht="26.25" customHeight="1" x14ac:dyDescent="0.15">
      <c r="A17" s="338"/>
      <c r="B17" s="344"/>
      <c r="C17" s="404"/>
      <c r="D17" s="345"/>
      <c r="E17" s="395"/>
      <c r="F17" s="351"/>
      <c r="G17" s="445"/>
      <c r="H17" s="446"/>
      <c r="I17" s="446"/>
      <c r="J17" s="446"/>
      <c r="K17" s="447"/>
      <c r="L17" s="330"/>
      <c r="M17" s="52"/>
      <c r="N17" s="112" t="b">
        <v>0</v>
      </c>
      <c r="O17" s="317" t="s">
        <v>302</v>
      </c>
      <c r="P17" s="318"/>
    </row>
    <row r="18" spans="1:16" ht="26.25" customHeight="1" x14ac:dyDescent="0.15">
      <c r="A18" s="338"/>
      <c r="B18" s="344"/>
      <c r="C18" s="404"/>
      <c r="D18" s="345"/>
      <c r="E18" s="396"/>
      <c r="F18" s="352"/>
      <c r="G18" s="448"/>
      <c r="H18" s="449"/>
      <c r="I18" s="449"/>
      <c r="J18" s="449"/>
      <c r="K18" s="450"/>
      <c r="L18" s="330"/>
      <c r="M18" s="52"/>
      <c r="N18" s="112" t="b">
        <v>0</v>
      </c>
      <c r="O18" s="319" t="s">
        <v>303</v>
      </c>
      <c r="P18" s="320"/>
    </row>
    <row r="19" spans="1:16" ht="37.5" customHeight="1" x14ac:dyDescent="0.15">
      <c r="A19" s="338"/>
      <c r="B19" s="344"/>
      <c r="C19" s="404"/>
      <c r="D19" s="345"/>
      <c r="E19" s="390" t="s">
        <v>304</v>
      </c>
      <c r="F19" s="354">
        <v>20</v>
      </c>
      <c r="G19" s="321" t="s">
        <v>299</v>
      </c>
      <c r="H19" s="322"/>
      <c r="I19" s="322"/>
      <c r="J19" s="322"/>
      <c r="K19" s="323"/>
      <c r="L19" s="329">
        <f>IF(G20="","",F19*G20)</f>
        <v>4</v>
      </c>
      <c r="M19" s="53">
        <f>COUNTIF(N19:N22,TRUE)</f>
        <v>0</v>
      </c>
      <c r="N19" s="113" t="b">
        <v>0</v>
      </c>
      <c r="O19" s="324" t="s">
        <v>305</v>
      </c>
      <c r="P19" s="325"/>
    </row>
    <row r="20" spans="1:16" ht="26.25" customHeight="1" x14ac:dyDescent="0.15">
      <c r="A20" s="338"/>
      <c r="B20" s="344"/>
      <c r="C20" s="404"/>
      <c r="D20" s="345"/>
      <c r="E20" s="395"/>
      <c r="F20" s="351"/>
      <c r="G20" s="326">
        <f>IF(M19=0,0.2,IF(M19=1,0.4,IF(M19=2,0.6,IF(M19=3,0.8,1))))</f>
        <v>0.2</v>
      </c>
      <c r="H20" s="327"/>
      <c r="I20" s="327"/>
      <c r="J20" s="327"/>
      <c r="K20" s="328"/>
      <c r="L20" s="330"/>
      <c r="M20" s="52"/>
      <c r="N20" s="112" t="b">
        <v>0</v>
      </c>
      <c r="O20" s="317" t="s">
        <v>306</v>
      </c>
      <c r="P20" s="318"/>
    </row>
    <row r="21" spans="1:16" ht="26.25" customHeight="1" x14ac:dyDescent="0.15">
      <c r="A21" s="338"/>
      <c r="B21" s="344"/>
      <c r="C21" s="404"/>
      <c r="D21" s="345"/>
      <c r="E21" s="395"/>
      <c r="F21" s="351"/>
      <c r="G21" s="445"/>
      <c r="H21" s="446"/>
      <c r="I21" s="446"/>
      <c r="J21" s="446"/>
      <c r="K21" s="447"/>
      <c r="L21" s="330"/>
      <c r="M21" s="52"/>
      <c r="N21" s="112" t="b">
        <v>0</v>
      </c>
      <c r="O21" s="317" t="s">
        <v>307</v>
      </c>
      <c r="P21" s="318"/>
    </row>
    <row r="22" spans="1:16" ht="26.25" customHeight="1" x14ac:dyDescent="0.15">
      <c r="A22" s="338"/>
      <c r="B22" s="344"/>
      <c r="C22" s="404"/>
      <c r="D22" s="345"/>
      <c r="E22" s="396"/>
      <c r="F22" s="352"/>
      <c r="G22" s="448"/>
      <c r="H22" s="449"/>
      <c r="I22" s="449"/>
      <c r="J22" s="449"/>
      <c r="K22" s="450"/>
      <c r="L22" s="331"/>
      <c r="M22" s="54"/>
      <c r="N22" s="114" t="b">
        <v>0</v>
      </c>
      <c r="O22" s="319" t="s">
        <v>308</v>
      </c>
      <c r="P22" s="320"/>
    </row>
    <row r="23" spans="1:16" ht="37.5" customHeight="1" x14ac:dyDescent="0.15">
      <c r="A23" s="338"/>
      <c r="B23" s="344"/>
      <c r="C23" s="404"/>
      <c r="D23" s="345"/>
      <c r="E23" s="443" t="s">
        <v>309</v>
      </c>
      <c r="F23" s="354">
        <v>20</v>
      </c>
      <c r="G23" s="321" t="s">
        <v>299</v>
      </c>
      <c r="H23" s="322"/>
      <c r="I23" s="322"/>
      <c r="J23" s="322"/>
      <c r="K23" s="323"/>
      <c r="L23" s="329">
        <f>IF(G24="","",F23*G24)</f>
        <v>4</v>
      </c>
      <c r="M23" s="53">
        <f>COUNTIF(N23:N26,TRUE)</f>
        <v>0</v>
      </c>
      <c r="N23" s="113" t="b">
        <v>0</v>
      </c>
      <c r="O23" s="324" t="s">
        <v>310</v>
      </c>
      <c r="P23" s="325"/>
    </row>
    <row r="24" spans="1:16" ht="26.25" customHeight="1" x14ac:dyDescent="0.15">
      <c r="A24" s="338"/>
      <c r="B24" s="344"/>
      <c r="C24" s="404"/>
      <c r="D24" s="345"/>
      <c r="E24" s="366"/>
      <c r="F24" s="351"/>
      <c r="G24" s="326">
        <f>IF(M23=0,0.2,IF(M23=1,0.4,IF(M23=2,0.6,IF(M23=3,0.8,1))))</f>
        <v>0.2</v>
      </c>
      <c r="H24" s="327"/>
      <c r="I24" s="327"/>
      <c r="J24" s="327"/>
      <c r="K24" s="328"/>
      <c r="L24" s="330"/>
      <c r="M24" s="52"/>
      <c r="N24" s="112" t="b">
        <v>0</v>
      </c>
      <c r="O24" s="317" t="s">
        <v>311</v>
      </c>
      <c r="P24" s="318"/>
    </row>
    <row r="25" spans="1:16" ht="26.25" customHeight="1" x14ac:dyDescent="0.15">
      <c r="A25" s="338"/>
      <c r="B25" s="344"/>
      <c r="C25" s="404"/>
      <c r="D25" s="345"/>
      <c r="E25" s="366"/>
      <c r="F25" s="351"/>
      <c r="G25" s="445"/>
      <c r="H25" s="446"/>
      <c r="I25" s="446"/>
      <c r="J25" s="446"/>
      <c r="K25" s="447"/>
      <c r="L25" s="330"/>
      <c r="M25" s="52"/>
      <c r="N25" s="112" t="b">
        <v>0</v>
      </c>
      <c r="O25" s="317" t="s">
        <v>312</v>
      </c>
      <c r="P25" s="318"/>
    </row>
    <row r="26" spans="1:16" ht="34.5" customHeight="1" x14ac:dyDescent="0.15">
      <c r="A26" s="338"/>
      <c r="B26" s="344"/>
      <c r="C26" s="404"/>
      <c r="D26" s="345"/>
      <c r="E26" s="368"/>
      <c r="F26" s="352"/>
      <c r="G26" s="448"/>
      <c r="H26" s="449"/>
      <c r="I26" s="449"/>
      <c r="J26" s="449"/>
      <c r="K26" s="450"/>
      <c r="L26" s="331"/>
      <c r="M26" s="54"/>
      <c r="N26" s="114" t="b">
        <v>0</v>
      </c>
      <c r="O26" s="319" t="s">
        <v>313</v>
      </c>
      <c r="P26" s="320"/>
    </row>
    <row r="27" spans="1:16" ht="37.5" customHeight="1" x14ac:dyDescent="0.15">
      <c r="A27" s="338"/>
      <c r="B27" s="344"/>
      <c r="C27" s="404"/>
      <c r="D27" s="345"/>
      <c r="E27" s="390" t="s">
        <v>314</v>
      </c>
      <c r="F27" s="354">
        <v>20</v>
      </c>
      <c r="G27" s="426" t="s">
        <v>315</v>
      </c>
      <c r="H27" s="427"/>
      <c r="I27" s="427"/>
      <c r="J27" s="427"/>
      <c r="K27" s="428"/>
      <c r="L27" s="330">
        <f>IF(G28="","",F27*G28)</f>
        <v>4</v>
      </c>
      <c r="M27" s="52">
        <f>COUNTIF(N27:N28,TRUE)</f>
        <v>0</v>
      </c>
      <c r="N27" s="112" t="b">
        <v>0</v>
      </c>
      <c r="O27" s="324" t="s">
        <v>316</v>
      </c>
      <c r="P27" s="325"/>
    </row>
    <row r="28" spans="1:16" ht="26.25" customHeight="1" x14ac:dyDescent="0.15">
      <c r="A28" s="338"/>
      <c r="B28" s="344"/>
      <c r="C28" s="404"/>
      <c r="D28" s="345"/>
      <c r="E28" s="395"/>
      <c r="F28" s="351"/>
      <c r="G28" s="326">
        <f>IF(M27=0,0.2,IF(M27=1,0.6,1))</f>
        <v>0.2</v>
      </c>
      <c r="H28" s="327"/>
      <c r="I28" s="327"/>
      <c r="J28" s="327"/>
      <c r="K28" s="328"/>
      <c r="L28" s="330"/>
      <c r="M28" s="52"/>
      <c r="N28" s="112" t="b">
        <v>0</v>
      </c>
      <c r="O28" s="317" t="s">
        <v>317</v>
      </c>
      <c r="P28" s="318"/>
    </row>
    <row r="29" spans="1:16" ht="37.5" customHeight="1" x14ac:dyDescent="0.15">
      <c r="A29" s="338"/>
      <c r="B29" s="344"/>
      <c r="C29" s="404"/>
      <c r="D29" s="345"/>
      <c r="E29" s="443" t="s">
        <v>318</v>
      </c>
      <c r="F29" s="354">
        <v>20</v>
      </c>
      <c r="G29" s="321" t="s">
        <v>299</v>
      </c>
      <c r="H29" s="322"/>
      <c r="I29" s="322"/>
      <c r="J29" s="322"/>
      <c r="K29" s="323"/>
      <c r="L29" s="329">
        <f>IF(G30="","",F29*G30)</f>
        <v>4</v>
      </c>
      <c r="M29" s="53">
        <f>COUNTIF(N29:N32,TRUE)</f>
        <v>0</v>
      </c>
      <c r="N29" s="113" t="b">
        <v>0</v>
      </c>
      <c r="O29" s="324" t="s">
        <v>319</v>
      </c>
      <c r="P29" s="325"/>
    </row>
    <row r="30" spans="1:16" ht="37.5" customHeight="1" x14ac:dyDescent="0.15">
      <c r="A30" s="338"/>
      <c r="B30" s="344"/>
      <c r="C30" s="404"/>
      <c r="D30" s="345"/>
      <c r="E30" s="366"/>
      <c r="F30" s="351"/>
      <c r="G30" s="326">
        <f>IF(M29=0,0.2,IF(M29=1,0.4,IF(M29=2,0.6,IF(M29=3,0.8,1))))</f>
        <v>0.2</v>
      </c>
      <c r="H30" s="327"/>
      <c r="I30" s="327"/>
      <c r="J30" s="327"/>
      <c r="K30" s="328"/>
      <c r="L30" s="330"/>
      <c r="M30" s="52"/>
      <c r="N30" s="112" t="b">
        <v>0</v>
      </c>
      <c r="O30" s="317" t="s">
        <v>320</v>
      </c>
      <c r="P30" s="318"/>
    </row>
    <row r="31" spans="1:16" ht="26.25" customHeight="1" x14ac:dyDescent="0.15">
      <c r="A31" s="338"/>
      <c r="B31" s="344"/>
      <c r="C31" s="404"/>
      <c r="D31" s="345"/>
      <c r="E31" s="366"/>
      <c r="F31" s="351"/>
      <c r="G31" s="445"/>
      <c r="H31" s="446"/>
      <c r="I31" s="446"/>
      <c r="J31" s="446"/>
      <c r="K31" s="447"/>
      <c r="L31" s="330"/>
      <c r="M31" s="52"/>
      <c r="N31" s="112" t="b">
        <v>0</v>
      </c>
      <c r="O31" s="317" t="s">
        <v>321</v>
      </c>
      <c r="P31" s="318"/>
    </row>
    <row r="32" spans="1:16" ht="26.25" customHeight="1" x14ac:dyDescent="0.15">
      <c r="A32" s="338"/>
      <c r="B32" s="344"/>
      <c r="C32" s="404"/>
      <c r="D32" s="345"/>
      <c r="E32" s="368"/>
      <c r="F32" s="352"/>
      <c r="G32" s="448"/>
      <c r="H32" s="449"/>
      <c r="I32" s="449"/>
      <c r="J32" s="449"/>
      <c r="K32" s="450"/>
      <c r="L32" s="331"/>
      <c r="M32" s="54"/>
      <c r="N32" s="114" t="b">
        <v>0</v>
      </c>
      <c r="O32" s="319" t="s">
        <v>322</v>
      </c>
      <c r="P32" s="320"/>
    </row>
    <row r="33" spans="1:22" ht="14.25" customHeight="1" x14ac:dyDescent="0.15">
      <c r="A33" s="338"/>
      <c r="B33" s="344"/>
      <c r="C33" s="404"/>
      <c r="D33" s="345"/>
      <c r="E33" s="372" t="s">
        <v>296</v>
      </c>
      <c r="F33" s="355">
        <f>SUM(F15,F19,F23,F27,F29)</f>
        <v>100</v>
      </c>
      <c r="G33" s="282"/>
      <c r="H33" s="278"/>
      <c r="I33" s="278"/>
      <c r="J33" s="278"/>
      <c r="K33" s="279"/>
      <c r="L33" s="263">
        <f>SUM(L15:L32)</f>
        <v>20</v>
      </c>
      <c r="M33" s="264"/>
      <c r="N33" s="265"/>
      <c r="O33" s="300"/>
      <c r="P33" s="301"/>
    </row>
    <row r="34" spans="1:22" ht="14.25" customHeight="1" thickBot="1" x14ac:dyDescent="0.2">
      <c r="A34" s="339"/>
      <c r="B34" s="347"/>
      <c r="C34" s="405"/>
      <c r="D34" s="348"/>
      <c r="E34" s="373"/>
      <c r="F34" s="356"/>
      <c r="G34" s="283"/>
      <c r="H34" s="280"/>
      <c r="I34" s="280"/>
      <c r="J34" s="280"/>
      <c r="K34" s="281"/>
      <c r="L34" s="266"/>
      <c r="M34" s="267"/>
      <c r="N34" s="268"/>
      <c r="O34" s="302"/>
      <c r="P34" s="303"/>
    </row>
    <row r="35" spans="1:22" x14ac:dyDescent="0.15">
      <c r="A35" s="55"/>
      <c r="B35" s="56"/>
      <c r="C35" s="56"/>
      <c r="D35" s="56"/>
      <c r="E35" s="56"/>
      <c r="F35" s="56"/>
      <c r="G35" s="56"/>
      <c r="H35" s="56"/>
      <c r="I35" s="56"/>
      <c r="J35" s="56"/>
      <c r="K35" s="56"/>
      <c r="L35" s="56"/>
      <c r="M35" s="56"/>
      <c r="N35" s="56"/>
      <c r="O35" s="57"/>
      <c r="P35" s="58"/>
      <c r="Q35" s="58"/>
      <c r="R35" s="58"/>
      <c r="S35" s="58"/>
      <c r="T35" s="58"/>
      <c r="U35" s="58"/>
      <c r="V35" s="58"/>
    </row>
    <row r="36" spans="1:22" ht="15.75" customHeight="1" x14ac:dyDescent="0.15">
      <c r="A36" s="55"/>
      <c r="B36" s="56"/>
      <c r="C36" s="56"/>
      <c r="D36" s="56"/>
      <c r="E36" s="56"/>
      <c r="F36" s="56"/>
      <c r="G36" s="56"/>
      <c r="H36" s="56"/>
      <c r="I36" s="56"/>
      <c r="J36" s="56"/>
      <c r="K36" s="56"/>
      <c r="L36" s="56"/>
      <c r="M36" s="56"/>
      <c r="N36" s="56"/>
      <c r="O36" s="57"/>
      <c r="P36" s="58"/>
      <c r="Q36" s="58"/>
      <c r="R36" s="58"/>
      <c r="S36" s="58"/>
      <c r="T36" s="58"/>
      <c r="U36" s="58"/>
      <c r="V36" s="58"/>
    </row>
    <row r="37" spans="1:22" s="58" customFormat="1" ht="20.100000000000001" customHeight="1" thickBot="1" x14ac:dyDescent="0.2">
      <c r="A37" s="379" t="s">
        <v>323</v>
      </c>
      <c r="B37" s="379"/>
      <c r="C37" s="379"/>
      <c r="D37" s="42"/>
      <c r="E37" s="42"/>
      <c r="F37" s="42"/>
      <c r="G37" s="56"/>
      <c r="H37" s="56"/>
      <c r="I37" s="56"/>
      <c r="J37" s="56"/>
      <c r="K37" s="56"/>
      <c r="L37" s="59"/>
      <c r="M37" s="59"/>
      <c r="N37" s="59"/>
      <c r="O37" s="60"/>
    </row>
    <row r="38" spans="1:22" ht="12" customHeight="1" x14ac:dyDescent="0.15">
      <c r="A38" s="380" t="s">
        <v>324</v>
      </c>
      <c r="B38" s="380"/>
      <c r="C38" s="380"/>
      <c r="D38" s="380"/>
      <c r="E38" s="380"/>
      <c r="F38" s="381"/>
      <c r="G38" s="384" t="s">
        <v>325</v>
      </c>
      <c r="H38" s="384"/>
      <c r="I38" s="384"/>
      <c r="J38" s="384"/>
      <c r="K38" s="385"/>
      <c r="L38" s="386" t="s">
        <v>51</v>
      </c>
      <c r="M38" s="387"/>
      <c r="N38" s="387"/>
      <c r="O38" s="357" t="s">
        <v>326</v>
      </c>
      <c r="P38" s="44" t="s">
        <v>327</v>
      </c>
    </row>
    <row r="39" spans="1:22" ht="26.25" customHeight="1" thickBot="1" x14ac:dyDescent="0.2">
      <c r="A39" s="382"/>
      <c r="B39" s="382"/>
      <c r="C39" s="382"/>
      <c r="D39" s="382"/>
      <c r="E39" s="382"/>
      <c r="F39" s="383"/>
      <c r="G39" s="45" t="s">
        <v>328</v>
      </c>
      <c r="H39" s="45" t="s">
        <v>329</v>
      </c>
      <c r="I39" s="45" t="s">
        <v>330</v>
      </c>
      <c r="J39" s="45" t="s">
        <v>329</v>
      </c>
      <c r="K39" s="46" t="s">
        <v>331</v>
      </c>
      <c r="L39" s="388"/>
      <c r="M39" s="389"/>
      <c r="N39" s="389"/>
      <c r="O39" s="358"/>
      <c r="P39" s="360">
        <f>P3</f>
        <v>5107</v>
      </c>
    </row>
    <row r="40" spans="1:22" ht="14.25" customHeight="1" thickBot="1" x14ac:dyDescent="0.2">
      <c r="A40" s="374" t="s">
        <v>332</v>
      </c>
      <c r="B40" s="375"/>
      <c r="C40" s="375"/>
      <c r="D40" s="375"/>
      <c r="E40" s="47" t="s">
        <v>277</v>
      </c>
      <c r="F40" s="47" t="s">
        <v>278</v>
      </c>
      <c r="G40" s="48">
        <v>1</v>
      </c>
      <c r="H40" s="49">
        <v>0.8</v>
      </c>
      <c r="I40" s="49">
        <v>0.6</v>
      </c>
      <c r="J40" s="49">
        <v>0.4</v>
      </c>
      <c r="K40" s="50">
        <v>0.2</v>
      </c>
      <c r="L40" s="376" t="s">
        <v>279</v>
      </c>
      <c r="M40" s="377"/>
      <c r="N40" s="378"/>
      <c r="O40" s="359"/>
      <c r="P40" s="361"/>
    </row>
    <row r="41" spans="1:22" ht="37.5" customHeight="1" x14ac:dyDescent="0.15">
      <c r="A41" s="337" t="s">
        <v>280</v>
      </c>
      <c r="B41" s="340" t="s">
        <v>333</v>
      </c>
      <c r="C41" s="403" t="s">
        <v>334</v>
      </c>
      <c r="D41" s="342"/>
      <c r="E41" s="406" t="s">
        <v>335</v>
      </c>
      <c r="F41" s="350">
        <v>30</v>
      </c>
      <c r="G41" s="434" t="s">
        <v>315</v>
      </c>
      <c r="H41" s="435"/>
      <c r="I41" s="435"/>
      <c r="J41" s="435"/>
      <c r="K41" s="436"/>
      <c r="L41" s="335">
        <f>IF(G42="","",F41*G42)</f>
        <v>6</v>
      </c>
      <c r="M41" s="51">
        <f>COUNTIF(N41:N42,TRUE)</f>
        <v>0</v>
      </c>
      <c r="N41" s="111" t="b">
        <v>0</v>
      </c>
      <c r="O41" s="304" t="s">
        <v>336</v>
      </c>
      <c r="P41" s="336"/>
    </row>
    <row r="42" spans="1:22" ht="26.25" customHeight="1" x14ac:dyDescent="0.15">
      <c r="A42" s="338"/>
      <c r="B42" s="343"/>
      <c r="C42" s="404"/>
      <c r="D42" s="345"/>
      <c r="E42" s="395"/>
      <c r="F42" s="351"/>
      <c r="G42" s="326">
        <f>IF(M41=0,0.2,IF(M41=1,0.6,1))</f>
        <v>0.2</v>
      </c>
      <c r="H42" s="327"/>
      <c r="I42" s="327"/>
      <c r="J42" s="327"/>
      <c r="K42" s="328"/>
      <c r="L42" s="330"/>
      <c r="M42" s="52"/>
      <c r="N42" s="112" t="b">
        <v>0</v>
      </c>
      <c r="O42" s="317" t="s">
        <v>337</v>
      </c>
      <c r="P42" s="318"/>
    </row>
    <row r="43" spans="1:22" ht="38.25" customHeight="1" x14ac:dyDescent="0.15">
      <c r="A43" s="338"/>
      <c r="B43" s="343"/>
      <c r="C43" s="404"/>
      <c r="D43" s="345"/>
      <c r="E43" s="390" t="s">
        <v>338</v>
      </c>
      <c r="F43" s="354">
        <v>10</v>
      </c>
      <c r="G43" s="426" t="s">
        <v>315</v>
      </c>
      <c r="H43" s="427"/>
      <c r="I43" s="427"/>
      <c r="J43" s="427"/>
      <c r="K43" s="428"/>
      <c r="L43" s="329">
        <f>IF(G44="","",F43*G44)</f>
        <v>2</v>
      </c>
      <c r="M43" s="53">
        <f>COUNTIF(N43:N44,TRUE)</f>
        <v>0</v>
      </c>
      <c r="N43" s="113" t="b">
        <v>0</v>
      </c>
      <c r="O43" s="324" t="s">
        <v>339</v>
      </c>
      <c r="P43" s="325"/>
    </row>
    <row r="44" spans="1:22" ht="26.25" customHeight="1" x14ac:dyDescent="0.15">
      <c r="A44" s="338"/>
      <c r="B44" s="343"/>
      <c r="C44" s="404"/>
      <c r="D44" s="345"/>
      <c r="E44" s="395"/>
      <c r="F44" s="351"/>
      <c r="G44" s="326">
        <f>IF(M43=0,0.2,IF(M43=1,0.6,1))</f>
        <v>0.2</v>
      </c>
      <c r="H44" s="327"/>
      <c r="I44" s="327"/>
      <c r="J44" s="327"/>
      <c r="K44" s="328"/>
      <c r="L44" s="330"/>
      <c r="M44" s="52"/>
      <c r="N44" s="112" t="b">
        <v>0</v>
      </c>
      <c r="O44" s="317" t="s">
        <v>340</v>
      </c>
      <c r="P44" s="318"/>
    </row>
    <row r="45" spans="1:22" ht="37.5" customHeight="1" x14ac:dyDescent="0.15">
      <c r="A45" s="338"/>
      <c r="B45" s="343"/>
      <c r="C45" s="404"/>
      <c r="D45" s="345"/>
      <c r="E45" s="390" t="s">
        <v>341</v>
      </c>
      <c r="F45" s="354">
        <v>10</v>
      </c>
      <c r="G45" s="426" t="s">
        <v>315</v>
      </c>
      <c r="H45" s="427"/>
      <c r="I45" s="427"/>
      <c r="J45" s="427"/>
      <c r="K45" s="428"/>
      <c r="L45" s="329">
        <f>IF(G46="","",F45*G46)</f>
        <v>2</v>
      </c>
      <c r="M45" s="53">
        <f>COUNTIF(N45:N46,TRUE)</f>
        <v>0</v>
      </c>
      <c r="N45" s="113" t="b">
        <v>0</v>
      </c>
      <c r="O45" s="324" t="s">
        <v>58</v>
      </c>
      <c r="P45" s="325"/>
    </row>
    <row r="46" spans="1:22" ht="26.25" customHeight="1" x14ac:dyDescent="0.15">
      <c r="A46" s="338"/>
      <c r="B46" s="343"/>
      <c r="C46" s="404"/>
      <c r="D46" s="345"/>
      <c r="E46" s="395"/>
      <c r="F46" s="351"/>
      <c r="G46" s="326">
        <f>IF(M45=0,0.2,IF(M45=1,0.6,1))</f>
        <v>0.2</v>
      </c>
      <c r="H46" s="327"/>
      <c r="I46" s="327"/>
      <c r="J46" s="327"/>
      <c r="K46" s="328"/>
      <c r="L46" s="330"/>
      <c r="M46" s="52"/>
      <c r="N46" s="112" t="b">
        <v>0</v>
      </c>
      <c r="O46" s="317" t="s">
        <v>59</v>
      </c>
      <c r="P46" s="318"/>
    </row>
    <row r="47" spans="1:22" ht="37.5" customHeight="1" x14ac:dyDescent="0.15">
      <c r="A47" s="338"/>
      <c r="B47" s="343"/>
      <c r="C47" s="404"/>
      <c r="D47" s="345"/>
      <c r="E47" s="390" t="s">
        <v>60</v>
      </c>
      <c r="F47" s="354">
        <v>10</v>
      </c>
      <c r="G47" s="426" t="s">
        <v>315</v>
      </c>
      <c r="H47" s="427"/>
      <c r="I47" s="427"/>
      <c r="J47" s="427"/>
      <c r="K47" s="428"/>
      <c r="L47" s="329">
        <f>IF(G48="","",F47*G48)</f>
        <v>2</v>
      </c>
      <c r="M47" s="53">
        <f>COUNTIF(N47:N48,TRUE)</f>
        <v>0</v>
      </c>
      <c r="N47" s="113" t="b">
        <v>0</v>
      </c>
      <c r="O47" s="429" t="s">
        <v>61</v>
      </c>
      <c r="P47" s="430"/>
    </row>
    <row r="48" spans="1:22" ht="51" customHeight="1" x14ac:dyDescent="0.15">
      <c r="A48" s="338"/>
      <c r="B48" s="343"/>
      <c r="C48" s="404"/>
      <c r="D48" s="345"/>
      <c r="E48" s="395"/>
      <c r="F48" s="351"/>
      <c r="G48" s="431">
        <f>IF(M47=0,0.2,IF(M47=1,0.6,1))</f>
        <v>0.2</v>
      </c>
      <c r="H48" s="432"/>
      <c r="I48" s="432"/>
      <c r="J48" s="432"/>
      <c r="K48" s="433"/>
      <c r="L48" s="330"/>
      <c r="M48" s="52"/>
      <c r="N48" s="112" t="b">
        <v>0</v>
      </c>
      <c r="O48" s="317" t="s">
        <v>62</v>
      </c>
      <c r="P48" s="318"/>
    </row>
    <row r="49" spans="1:16" ht="37.5" customHeight="1" x14ac:dyDescent="0.15">
      <c r="A49" s="338"/>
      <c r="B49" s="343"/>
      <c r="C49" s="404"/>
      <c r="D49" s="345"/>
      <c r="E49" s="390" t="s">
        <v>342</v>
      </c>
      <c r="F49" s="354">
        <v>40</v>
      </c>
      <c r="G49" s="321" t="s">
        <v>315</v>
      </c>
      <c r="H49" s="322"/>
      <c r="I49" s="322"/>
      <c r="J49" s="322"/>
      <c r="K49" s="323"/>
      <c r="L49" s="329">
        <f>IF(G50="","",F49*G50)</f>
        <v>8</v>
      </c>
      <c r="M49" s="53">
        <f>COUNTIF(N49:N50,TRUE)</f>
        <v>0</v>
      </c>
      <c r="N49" s="113" t="b">
        <v>0</v>
      </c>
      <c r="O49" s="324" t="s">
        <v>343</v>
      </c>
      <c r="P49" s="325"/>
    </row>
    <row r="50" spans="1:16" ht="26.25" customHeight="1" x14ac:dyDescent="0.15">
      <c r="A50" s="338"/>
      <c r="B50" s="343"/>
      <c r="C50" s="404"/>
      <c r="D50" s="345"/>
      <c r="E50" s="395"/>
      <c r="F50" s="351"/>
      <c r="G50" s="326">
        <f>IF(M49=0,0.2,IF(M49=1,0.6,1))</f>
        <v>0.2</v>
      </c>
      <c r="H50" s="327"/>
      <c r="I50" s="327"/>
      <c r="J50" s="327"/>
      <c r="K50" s="328"/>
      <c r="L50" s="330"/>
      <c r="M50" s="52"/>
      <c r="N50" s="112" t="b">
        <v>0</v>
      </c>
      <c r="O50" s="317" t="s">
        <v>344</v>
      </c>
      <c r="P50" s="318"/>
    </row>
    <row r="51" spans="1:16" ht="14.25" customHeight="1" x14ac:dyDescent="0.15">
      <c r="A51" s="338"/>
      <c r="B51" s="343"/>
      <c r="C51" s="404"/>
      <c r="D51" s="345"/>
      <c r="E51" s="372" t="s">
        <v>296</v>
      </c>
      <c r="F51" s="355">
        <f>SUM(F41:F50)</f>
        <v>100</v>
      </c>
      <c r="G51" s="282"/>
      <c r="H51" s="278"/>
      <c r="I51" s="278"/>
      <c r="J51" s="278"/>
      <c r="K51" s="279"/>
      <c r="L51" s="263">
        <f>SUM(L41:L50)</f>
        <v>20</v>
      </c>
      <c r="M51" s="264"/>
      <c r="N51" s="265"/>
      <c r="O51" s="300"/>
      <c r="P51" s="301"/>
    </row>
    <row r="52" spans="1:16" ht="14.25" customHeight="1" x14ac:dyDescent="0.15">
      <c r="A52" s="338"/>
      <c r="B52" s="343"/>
      <c r="C52" s="415"/>
      <c r="D52" s="349"/>
      <c r="E52" s="416"/>
      <c r="F52" s="417"/>
      <c r="G52" s="418"/>
      <c r="H52" s="419"/>
      <c r="I52" s="419"/>
      <c r="J52" s="419"/>
      <c r="K52" s="420"/>
      <c r="L52" s="421"/>
      <c r="M52" s="422"/>
      <c r="N52" s="423"/>
      <c r="O52" s="424"/>
      <c r="P52" s="425"/>
    </row>
    <row r="53" spans="1:16" ht="26.25" customHeight="1" x14ac:dyDescent="0.15">
      <c r="A53" s="338"/>
      <c r="B53" s="343"/>
      <c r="C53" s="437" t="s">
        <v>345</v>
      </c>
      <c r="D53" s="438"/>
      <c r="E53" s="390" t="s">
        <v>346</v>
      </c>
      <c r="F53" s="354">
        <v>100</v>
      </c>
      <c r="G53" s="392" t="s">
        <v>347</v>
      </c>
      <c r="H53" s="393"/>
      <c r="I53" s="393"/>
      <c r="J53" s="393"/>
      <c r="K53" s="394"/>
      <c r="L53" s="330">
        <f>IF(G54="","",F53*G54)</f>
        <v>60</v>
      </c>
      <c r="M53" s="52">
        <f>COUNTIF(N53:N54,TRUE)</f>
        <v>0</v>
      </c>
      <c r="N53" s="112" t="b">
        <v>0</v>
      </c>
      <c r="O53" s="324" t="s">
        <v>348</v>
      </c>
      <c r="P53" s="325"/>
    </row>
    <row r="54" spans="1:16" ht="26.25" customHeight="1" x14ac:dyDescent="0.15">
      <c r="A54" s="338"/>
      <c r="B54" s="343"/>
      <c r="C54" s="439"/>
      <c r="D54" s="440"/>
      <c r="E54" s="395"/>
      <c r="F54" s="351"/>
      <c r="G54" s="326">
        <f>IF(M53=0,0.6,IF(M53=1,0.8,1))</f>
        <v>0.6</v>
      </c>
      <c r="H54" s="327"/>
      <c r="I54" s="327"/>
      <c r="J54" s="327"/>
      <c r="K54" s="328"/>
      <c r="L54" s="330"/>
      <c r="M54" s="52"/>
      <c r="N54" s="112" t="b">
        <v>0</v>
      </c>
      <c r="O54" s="317" t="s">
        <v>349</v>
      </c>
      <c r="P54" s="318"/>
    </row>
    <row r="55" spans="1:16" ht="13.5" customHeight="1" x14ac:dyDescent="0.15">
      <c r="A55" s="338"/>
      <c r="B55" s="343"/>
      <c r="C55" s="439"/>
      <c r="D55" s="440"/>
      <c r="E55" s="372" t="s">
        <v>350</v>
      </c>
      <c r="F55" s="355">
        <f>SUM(F53)</f>
        <v>100</v>
      </c>
      <c r="G55" s="282"/>
      <c r="H55" s="278"/>
      <c r="I55" s="278"/>
      <c r="J55" s="278"/>
      <c r="K55" s="279"/>
      <c r="L55" s="263">
        <f>SUM(L53)</f>
        <v>60</v>
      </c>
      <c r="M55" s="264"/>
      <c r="N55" s="265"/>
      <c r="O55" s="300"/>
      <c r="P55" s="301"/>
    </row>
    <row r="56" spans="1:16" ht="13.5" customHeight="1" thickBot="1" x14ac:dyDescent="0.2">
      <c r="A56" s="339"/>
      <c r="B56" s="346"/>
      <c r="C56" s="441"/>
      <c r="D56" s="442"/>
      <c r="E56" s="373"/>
      <c r="F56" s="356"/>
      <c r="G56" s="283"/>
      <c r="H56" s="280"/>
      <c r="I56" s="280"/>
      <c r="J56" s="280"/>
      <c r="K56" s="281"/>
      <c r="L56" s="266"/>
      <c r="M56" s="267"/>
      <c r="N56" s="268"/>
      <c r="O56" s="302"/>
      <c r="P56" s="303"/>
    </row>
    <row r="57" spans="1:16" x14ac:dyDescent="0.15">
      <c r="A57" s="55"/>
      <c r="B57" s="56"/>
      <c r="C57" s="56"/>
      <c r="D57" s="56"/>
      <c r="E57" s="56"/>
      <c r="F57" s="61"/>
      <c r="G57" s="56"/>
      <c r="H57" s="56"/>
      <c r="I57" s="56"/>
      <c r="J57" s="56"/>
      <c r="K57" s="56"/>
      <c r="L57" s="59"/>
      <c r="M57" s="59"/>
      <c r="N57" s="59"/>
      <c r="O57" s="62"/>
    </row>
    <row r="58" spans="1:16" ht="20.100000000000001" customHeight="1" thickBot="1" x14ac:dyDescent="0.2">
      <c r="A58" s="379" t="s">
        <v>351</v>
      </c>
      <c r="B58" s="379"/>
      <c r="C58" s="379"/>
      <c r="G58" s="56"/>
      <c r="H58" s="56"/>
      <c r="I58" s="56"/>
      <c r="J58" s="56"/>
      <c r="K58" s="56"/>
      <c r="L58" s="59"/>
      <c r="M58" s="59"/>
      <c r="N58" s="59"/>
      <c r="O58" s="60"/>
    </row>
    <row r="59" spans="1:16" ht="12" customHeight="1" x14ac:dyDescent="0.15">
      <c r="A59" s="380" t="s">
        <v>433</v>
      </c>
      <c r="B59" s="380"/>
      <c r="C59" s="380"/>
      <c r="D59" s="380"/>
      <c r="E59" s="380"/>
      <c r="F59" s="381"/>
      <c r="G59" s="384" t="s">
        <v>352</v>
      </c>
      <c r="H59" s="384"/>
      <c r="I59" s="384"/>
      <c r="J59" s="384"/>
      <c r="K59" s="385"/>
      <c r="L59" s="386" t="s">
        <v>51</v>
      </c>
      <c r="M59" s="387"/>
      <c r="N59" s="387"/>
      <c r="O59" s="357" t="s">
        <v>353</v>
      </c>
      <c r="P59" s="44" t="s">
        <v>354</v>
      </c>
    </row>
    <row r="60" spans="1:16" ht="26.25" customHeight="1" thickBot="1" x14ac:dyDescent="0.2">
      <c r="A60" s="382"/>
      <c r="B60" s="382"/>
      <c r="C60" s="382"/>
      <c r="D60" s="382"/>
      <c r="E60" s="382"/>
      <c r="F60" s="383"/>
      <c r="G60" s="45" t="s">
        <v>355</v>
      </c>
      <c r="H60" s="45" t="s">
        <v>356</v>
      </c>
      <c r="I60" s="45" t="s">
        <v>357</v>
      </c>
      <c r="J60" s="45" t="s">
        <v>356</v>
      </c>
      <c r="K60" s="46" t="s">
        <v>358</v>
      </c>
      <c r="L60" s="388"/>
      <c r="M60" s="389"/>
      <c r="N60" s="389"/>
      <c r="O60" s="358"/>
      <c r="P60" s="360">
        <f>P3</f>
        <v>5107</v>
      </c>
    </row>
    <row r="61" spans="1:16" ht="14.25" customHeight="1" thickBot="1" x14ac:dyDescent="0.2">
      <c r="A61" s="374" t="s">
        <v>359</v>
      </c>
      <c r="B61" s="375"/>
      <c r="C61" s="375"/>
      <c r="D61" s="375"/>
      <c r="E61" s="47" t="s">
        <v>360</v>
      </c>
      <c r="F61" s="47" t="s">
        <v>361</v>
      </c>
      <c r="G61" s="48">
        <v>1</v>
      </c>
      <c r="H61" s="49">
        <v>0.8</v>
      </c>
      <c r="I61" s="49">
        <v>0.6</v>
      </c>
      <c r="J61" s="49">
        <v>0.4</v>
      </c>
      <c r="K61" s="50">
        <v>0.2</v>
      </c>
      <c r="L61" s="376" t="s">
        <v>362</v>
      </c>
      <c r="M61" s="377"/>
      <c r="N61" s="378"/>
      <c r="O61" s="359"/>
      <c r="P61" s="361"/>
    </row>
    <row r="62" spans="1:16" ht="26.25" customHeight="1" x14ac:dyDescent="0.15">
      <c r="A62" s="337" t="s">
        <v>363</v>
      </c>
      <c r="B62" s="400" t="s">
        <v>364</v>
      </c>
      <c r="C62" s="403" t="s">
        <v>365</v>
      </c>
      <c r="D62" s="342"/>
      <c r="E62" s="406" t="s">
        <v>366</v>
      </c>
      <c r="F62" s="350">
        <v>40</v>
      </c>
      <c r="G62" s="412" t="s">
        <v>347</v>
      </c>
      <c r="H62" s="413"/>
      <c r="I62" s="413"/>
      <c r="J62" s="413"/>
      <c r="K62" s="414"/>
      <c r="L62" s="335">
        <f>IF(G63="","",F62*G63)</f>
        <v>24</v>
      </c>
      <c r="M62" s="51">
        <f>COUNTIF(N62:N63,TRUE)</f>
        <v>0</v>
      </c>
      <c r="N62" s="111" t="b">
        <v>0</v>
      </c>
      <c r="O62" s="304" t="s">
        <v>367</v>
      </c>
      <c r="P62" s="336"/>
    </row>
    <row r="63" spans="1:16" ht="26.25" customHeight="1" x14ac:dyDescent="0.15">
      <c r="A63" s="338"/>
      <c r="B63" s="401"/>
      <c r="C63" s="404"/>
      <c r="D63" s="345"/>
      <c r="E63" s="395"/>
      <c r="F63" s="351"/>
      <c r="G63" s="326">
        <f>IF(M62=0,0.6,IF(M62=1,0.8,1))</f>
        <v>0.6</v>
      </c>
      <c r="H63" s="327"/>
      <c r="I63" s="327"/>
      <c r="J63" s="327"/>
      <c r="K63" s="328"/>
      <c r="L63" s="330"/>
      <c r="M63" s="52"/>
      <c r="N63" s="112" t="b">
        <v>0</v>
      </c>
      <c r="O63" s="317" t="s">
        <v>368</v>
      </c>
      <c r="P63" s="318"/>
    </row>
    <row r="64" spans="1:16" ht="26.25" customHeight="1" x14ac:dyDescent="0.15">
      <c r="A64" s="338"/>
      <c r="B64" s="401"/>
      <c r="C64" s="404"/>
      <c r="D64" s="345"/>
      <c r="E64" s="390" t="s">
        <v>369</v>
      </c>
      <c r="F64" s="354">
        <v>30</v>
      </c>
      <c r="G64" s="409" t="s">
        <v>347</v>
      </c>
      <c r="H64" s="410"/>
      <c r="I64" s="410"/>
      <c r="J64" s="410"/>
      <c r="K64" s="411"/>
      <c r="L64" s="329">
        <f>IF(G65="","",F64*G65)</f>
        <v>18</v>
      </c>
      <c r="M64" s="53">
        <f>COUNTIF(N64:N65,TRUE)</f>
        <v>0</v>
      </c>
      <c r="N64" s="113" t="b">
        <v>0</v>
      </c>
      <c r="O64" s="324" t="s">
        <v>370</v>
      </c>
      <c r="P64" s="325"/>
    </row>
    <row r="65" spans="1:16" ht="26.25" customHeight="1" x14ac:dyDescent="0.15">
      <c r="A65" s="338"/>
      <c r="B65" s="401"/>
      <c r="C65" s="404"/>
      <c r="D65" s="345"/>
      <c r="E65" s="395"/>
      <c r="F65" s="351"/>
      <c r="G65" s="397">
        <f>IF(M64=0,0.6,IF(M64=1,0.8,1))</f>
        <v>0.6</v>
      </c>
      <c r="H65" s="398"/>
      <c r="I65" s="398"/>
      <c r="J65" s="398"/>
      <c r="K65" s="399"/>
      <c r="L65" s="331"/>
      <c r="M65" s="54"/>
      <c r="N65" s="114" t="b">
        <v>0</v>
      </c>
      <c r="O65" s="317" t="s">
        <v>371</v>
      </c>
      <c r="P65" s="318"/>
    </row>
    <row r="66" spans="1:16" ht="26.25" customHeight="1" x14ac:dyDescent="0.15">
      <c r="A66" s="338"/>
      <c r="B66" s="401"/>
      <c r="C66" s="404"/>
      <c r="D66" s="345"/>
      <c r="E66" s="390" t="s">
        <v>372</v>
      </c>
      <c r="F66" s="354">
        <v>30</v>
      </c>
      <c r="G66" s="392" t="s">
        <v>347</v>
      </c>
      <c r="H66" s="393"/>
      <c r="I66" s="393"/>
      <c r="J66" s="393"/>
      <c r="K66" s="394"/>
      <c r="L66" s="330">
        <f>IF(G67="","",F66*G67)</f>
        <v>18</v>
      </c>
      <c r="M66" s="52">
        <f>COUNTIF(N66:N67,TRUE)</f>
        <v>0</v>
      </c>
      <c r="N66" s="112" t="b">
        <v>0</v>
      </c>
      <c r="O66" s="324" t="s">
        <v>373</v>
      </c>
      <c r="P66" s="325"/>
    </row>
    <row r="67" spans="1:16" ht="26.25" customHeight="1" x14ac:dyDescent="0.15">
      <c r="A67" s="338"/>
      <c r="B67" s="401"/>
      <c r="C67" s="404"/>
      <c r="D67" s="345"/>
      <c r="E67" s="395"/>
      <c r="F67" s="351"/>
      <c r="G67" s="326">
        <f>IF(M66=0,0.6,IF(M66=1,0.8,1))</f>
        <v>0.6</v>
      </c>
      <c r="H67" s="327"/>
      <c r="I67" s="327"/>
      <c r="J67" s="327"/>
      <c r="K67" s="328"/>
      <c r="L67" s="330"/>
      <c r="M67" s="52"/>
      <c r="N67" s="112" t="b">
        <v>0</v>
      </c>
      <c r="O67" s="317" t="s">
        <v>371</v>
      </c>
      <c r="P67" s="318"/>
    </row>
    <row r="68" spans="1:16" ht="13.5" customHeight="1" x14ac:dyDescent="0.15">
      <c r="A68" s="338"/>
      <c r="B68" s="401"/>
      <c r="C68" s="404"/>
      <c r="D68" s="345"/>
      <c r="E68" s="372" t="s">
        <v>350</v>
      </c>
      <c r="F68" s="355">
        <f>SUM(F62:F66)</f>
        <v>100</v>
      </c>
      <c r="G68" s="282"/>
      <c r="H68" s="278"/>
      <c r="I68" s="278"/>
      <c r="J68" s="278"/>
      <c r="K68" s="279"/>
      <c r="L68" s="263">
        <f>SUM(L62:L66)</f>
        <v>60</v>
      </c>
      <c r="M68" s="264"/>
      <c r="N68" s="265"/>
      <c r="O68" s="300"/>
      <c r="P68" s="301"/>
    </row>
    <row r="69" spans="1:16" ht="13.5" customHeight="1" thickBot="1" x14ac:dyDescent="0.2">
      <c r="A69" s="338"/>
      <c r="B69" s="402"/>
      <c r="C69" s="405"/>
      <c r="D69" s="348"/>
      <c r="E69" s="373"/>
      <c r="F69" s="356"/>
      <c r="G69" s="283"/>
      <c r="H69" s="280"/>
      <c r="I69" s="280"/>
      <c r="J69" s="280"/>
      <c r="K69" s="281"/>
      <c r="L69" s="266"/>
      <c r="M69" s="267"/>
      <c r="N69" s="268"/>
      <c r="O69" s="302"/>
      <c r="P69" s="303"/>
    </row>
    <row r="70" spans="1:16" ht="37.5" customHeight="1" x14ac:dyDescent="0.15">
      <c r="A70" s="338"/>
      <c r="B70" s="407" t="s">
        <v>374</v>
      </c>
      <c r="C70" s="404" t="s">
        <v>375</v>
      </c>
      <c r="D70" s="345"/>
      <c r="E70" s="395" t="s">
        <v>376</v>
      </c>
      <c r="F70" s="351">
        <v>30</v>
      </c>
      <c r="G70" s="321" t="s">
        <v>377</v>
      </c>
      <c r="H70" s="322"/>
      <c r="I70" s="322"/>
      <c r="J70" s="322"/>
      <c r="K70" s="323"/>
      <c r="L70" s="329">
        <f>IF(G71="","",F70*G71)</f>
        <v>6</v>
      </c>
      <c r="M70" s="53">
        <f>COUNTIF(N70:N73,TRUE)</f>
        <v>0</v>
      </c>
      <c r="N70" s="113" t="b">
        <v>0</v>
      </c>
      <c r="O70" s="317" t="s">
        <v>378</v>
      </c>
      <c r="P70" s="318"/>
    </row>
    <row r="71" spans="1:16" ht="26.25" customHeight="1" x14ac:dyDescent="0.15">
      <c r="A71" s="338"/>
      <c r="B71" s="407"/>
      <c r="C71" s="404"/>
      <c r="D71" s="345"/>
      <c r="E71" s="395"/>
      <c r="F71" s="351"/>
      <c r="G71" s="326">
        <f>IF(M70=0,0.2,IF(M70=1,0.4,IF(M70=2,0.6,IF(M70=3,0.8,1))))</f>
        <v>0.2</v>
      </c>
      <c r="H71" s="327"/>
      <c r="I71" s="327"/>
      <c r="J71" s="327"/>
      <c r="K71" s="328"/>
      <c r="L71" s="330"/>
      <c r="M71" s="52"/>
      <c r="N71" s="112" t="b">
        <v>0</v>
      </c>
      <c r="O71" s="317" t="s">
        <v>379</v>
      </c>
      <c r="P71" s="318"/>
    </row>
    <row r="72" spans="1:16" ht="26.25" customHeight="1" x14ac:dyDescent="0.15">
      <c r="A72" s="338"/>
      <c r="B72" s="407"/>
      <c r="C72" s="404"/>
      <c r="D72" s="345"/>
      <c r="E72" s="395"/>
      <c r="F72" s="351"/>
      <c r="G72" s="309"/>
      <c r="H72" s="310"/>
      <c r="I72" s="310"/>
      <c r="J72" s="310"/>
      <c r="K72" s="311"/>
      <c r="L72" s="330"/>
      <c r="M72" s="52"/>
      <c r="N72" s="112" t="b">
        <v>0</v>
      </c>
      <c r="O72" s="317" t="s">
        <v>380</v>
      </c>
      <c r="P72" s="318"/>
    </row>
    <row r="73" spans="1:16" ht="26.25" customHeight="1" x14ac:dyDescent="0.15">
      <c r="A73" s="338"/>
      <c r="B73" s="407"/>
      <c r="C73" s="404"/>
      <c r="D73" s="345"/>
      <c r="E73" s="396"/>
      <c r="F73" s="352"/>
      <c r="G73" s="312"/>
      <c r="H73" s="313"/>
      <c r="I73" s="313"/>
      <c r="J73" s="313"/>
      <c r="K73" s="314"/>
      <c r="L73" s="331"/>
      <c r="M73" s="54"/>
      <c r="N73" s="114" t="b">
        <v>0</v>
      </c>
      <c r="O73" s="319" t="s">
        <v>381</v>
      </c>
      <c r="P73" s="320"/>
    </row>
    <row r="74" spans="1:16" ht="37.5" customHeight="1" x14ac:dyDescent="0.15">
      <c r="A74" s="338"/>
      <c r="B74" s="407"/>
      <c r="C74" s="404"/>
      <c r="D74" s="345"/>
      <c r="E74" s="395" t="s">
        <v>382</v>
      </c>
      <c r="F74" s="354">
        <v>30</v>
      </c>
      <c r="G74" s="321" t="s">
        <v>377</v>
      </c>
      <c r="H74" s="322"/>
      <c r="I74" s="322"/>
      <c r="J74" s="322"/>
      <c r="K74" s="323"/>
      <c r="L74" s="329">
        <f>IF(G75="","",F74*G75)</f>
        <v>6</v>
      </c>
      <c r="M74" s="53">
        <f>COUNTIF(N74:N77,TRUE)</f>
        <v>0</v>
      </c>
      <c r="N74" s="113" t="b">
        <v>0</v>
      </c>
      <c r="O74" s="324" t="s">
        <v>383</v>
      </c>
      <c r="P74" s="325"/>
    </row>
    <row r="75" spans="1:16" ht="26.25" customHeight="1" x14ac:dyDescent="0.15">
      <c r="A75" s="338"/>
      <c r="B75" s="407"/>
      <c r="C75" s="404"/>
      <c r="D75" s="345"/>
      <c r="E75" s="395"/>
      <c r="F75" s="351"/>
      <c r="G75" s="326">
        <f>IF(M74=0,0.2,IF(M74=1,0.4,IF(M74=2,0.6,IF(M74=3,0.8,1))))</f>
        <v>0.2</v>
      </c>
      <c r="H75" s="327"/>
      <c r="I75" s="327"/>
      <c r="J75" s="327"/>
      <c r="K75" s="328"/>
      <c r="L75" s="330"/>
      <c r="M75" s="52"/>
      <c r="N75" s="112" t="b">
        <v>0</v>
      </c>
      <c r="O75" s="317" t="s">
        <v>384</v>
      </c>
      <c r="P75" s="318"/>
    </row>
    <row r="76" spans="1:16" ht="26.25" customHeight="1" x14ac:dyDescent="0.15">
      <c r="A76" s="338"/>
      <c r="B76" s="407"/>
      <c r="C76" s="404"/>
      <c r="D76" s="345"/>
      <c r="E76" s="395"/>
      <c r="F76" s="351"/>
      <c r="G76" s="309"/>
      <c r="H76" s="310"/>
      <c r="I76" s="310"/>
      <c r="J76" s="310"/>
      <c r="K76" s="311"/>
      <c r="L76" s="330"/>
      <c r="M76" s="52"/>
      <c r="N76" s="112" t="b">
        <v>0</v>
      </c>
      <c r="O76" s="317" t="s">
        <v>385</v>
      </c>
      <c r="P76" s="318"/>
    </row>
    <row r="77" spans="1:16" ht="26.25" customHeight="1" x14ac:dyDescent="0.15">
      <c r="A77" s="338"/>
      <c r="B77" s="407"/>
      <c r="C77" s="404"/>
      <c r="D77" s="345"/>
      <c r="E77" s="396"/>
      <c r="F77" s="352"/>
      <c r="G77" s="312"/>
      <c r="H77" s="313"/>
      <c r="I77" s="313"/>
      <c r="J77" s="313"/>
      <c r="K77" s="314"/>
      <c r="L77" s="331"/>
      <c r="M77" s="54"/>
      <c r="N77" s="114" t="b">
        <v>0</v>
      </c>
      <c r="O77" s="319" t="s">
        <v>386</v>
      </c>
      <c r="P77" s="320"/>
    </row>
    <row r="78" spans="1:16" ht="37.5" customHeight="1" x14ac:dyDescent="0.15">
      <c r="A78" s="338"/>
      <c r="B78" s="407"/>
      <c r="C78" s="404"/>
      <c r="D78" s="345"/>
      <c r="E78" s="390" t="s">
        <v>387</v>
      </c>
      <c r="F78" s="354">
        <v>20</v>
      </c>
      <c r="G78" s="321" t="s">
        <v>377</v>
      </c>
      <c r="H78" s="322"/>
      <c r="I78" s="322"/>
      <c r="J78" s="322"/>
      <c r="K78" s="323"/>
      <c r="L78" s="329">
        <f>IF(G79="","",F78*G79)</f>
        <v>4</v>
      </c>
      <c r="M78" s="53">
        <f>COUNTIF(N78:N81,TRUE)</f>
        <v>0</v>
      </c>
      <c r="N78" s="113" t="b">
        <v>0</v>
      </c>
      <c r="O78" s="324" t="s">
        <v>388</v>
      </c>
      <c r="P78" s="325"/>
    </row>
    <row r="79" spans="1:16" ht="26.25" customHeight="1" x14ac:dyDescent="0.15">
      <c r="A79" s="338"/>
      <c r="B79" s="407"/>
      <c r="C79" s="404"/>
      <c r="D79" s="345"/>
      <c r="E79" s="395"/>
      <c r="F79" s="351"/>
      <c r="G79" s="326">
        <f>IF(M78=0,0.2,IF(M78=1,0.4,IF(M78=2,0.6,IF(M78=3,0.8,1))))</f>
        <v>0.2</v>
      </c>
      <c r="H79" s="327"/>
      <c r="I79" s="327"/>
      <c r="J79" s="327"/>
      <c r="K79" s="328"/>
      <c r="L79" s="330"/>
      <c r="M79" s="52"/>
      <c r="N79" s="112" t="b">
        <v>0</v>
      </c>
      <c r="O79" s="317" t="s">
        <v>389</v>
      </c>
      <c r="P79" s="318"/>
    </row>
    <row r="80" spans="1:16" ht="26.25" customHeight="1" x14ac:dyDescent="0.15">
      <c r="A80" s="338"/>
      <c r="B80" s="407"/>
      <c r="C80" s="404"/>
      <c r="D80" s="345"/>
      <c r="E80" s="395"/>
      <c r="F80" s="351"/>
      <c r="G80" s="309"/>
      <c r="H80" s="310"/>
      <c r="I80" s="310"/>
      <c r="J80" s="310"/>
      <c r="K80" s="311"/>
      <c r="L80" s="330"/>
      <c r="M80" s="52"/>
      <c r="N80" s="112" t="b">
        <v>0</v>
      </c>
      <c r="O80" s="317" t="s">
        <v>390</v>
      </c>
      <c r="P80" s="318"/>
    </row>
    <row r="81" spans="1:16" ht="26.25" customHeight="1" x14ac:dyDescent="0.15">
      <c r="A81" s="338"/>
      <c r="B81" s="407"/>
      <c r="C81" s="404"/>
      <c r="D81" s="345"/>
      <c r="E81" s="396"/>
      <c r="F81" s="352"/>
      <c r="G81" s="312"/>
      <c r="H81" s="313"/>
      <c r="I81" s="313"/>
      <c r="J81" s="313"/>
      <c r="K81" s="314"/>
      <c r="L81" s="331"/>
      <c r="M81" s="54"/>
      <c r="N81" s="114" t="b">
        <v>0</v>
      </c>
      <c r="O81" s="319" t="s">
        <v>391</v>
      </c>
      <c r="P81" s="320"/>
    </row>
    <row r="82" spans="1:16" ht="37.5" customHeight="1" x14ac:dyDescent="0.15">
      <c r="A82" s="338"/>
      <c r="B82" s="407"/>
      <c r="C82" s="404"/>
      <c r="D82" s="345"/>
      <c r="E82" s="390" t="s">
        <v>392</v>
      </c>
      <c r="F82" s="354">
        <v>20</v>
      </c>
      <c r="G82" s="392" t="s">
        <v>347</v>
      </c>
      <c r="H82" s="393"/>
      <c r="I82" s="393"/>
      <c r="J82" s="393"/>
      <c r="K82" s="394"/>
      <c r="L82" s="329">
        <f>IF(G83="","",F82*G83)</f>
        <v>12</v>
      </c>
      <c r="M82" s="53">
        <f>COUNTIF(N82:N83,TRUE)</f>
        <v>0</v>
      </c>
      <c r="N82" s="113" t="b">
        <v>0</v>
      </c>
      <c r="O82" s="324" t="s">
        <v>393</v>
      </c>
      <c r="P82" s="325"/>
    </row>
    <row r="83" spans="1:16" ht="26.25" customHeight="1" x14ac:dyDescent="0.15">
      <c r="A83" s="338"/>
      <c r="B83" s="407"/>
      <c r="C83" s="404"/>
      <c r="D83" s="345"/>
      <c r="E83" s="391"/>
      <c r="F83" s="351"/>
      <c r="G83" s="326">
        <f>IF(M82=0,0.6,IF(M82=1,0.8,1))</f>
        <v>0.6</v>
      </c>
      <c r="H83" s="327"/>
      <c r="I83" s="327"/>
      <c r="J83" s="327"/>
      <c r="K83" s="328"/>
      <c r="L83" s="330"/>
      <c r="M83" s="52"/>
      <c r="N83" s="112" t="b">
        <v>0</v>
      </c>
      <c r="O83" s="317" t="s">
        <v>394</v>
      </c>
      <c r="P83" s="318"/>
    </row>
    <row r="84" spans="1:16" ht="14.25" customHeight="1" x14ac:dyDescent="0.15">
      <c r="A84" s="338"/>
      <c r="B84" s="407"/>
      <c r="C84" s="404"/>
      <c r="D84" s="345"/>
      <c r="E84" s="372" t="s">
        <v>350</v>
      </c>
      <c r="F84" s="355">
        <f>SUM(F70:F83)</f>
        <v>100</v>
      </c>
      <c r="G84" s="282"/>
      <c r="H84" s="278"/>
      <c r="I84" s="278"/>
      <c r="J84" s="278"/>
      <c r="K84" s="279"/>
      <c r="L84" s="263">
        <f>SUM(L70:L83)</f>
        <v>28</v>
      </c>
      <c r="M84" s="264"/>
      <c r="N84" s="265"/>
      <c r="O84" s="300"/>
      <c r="P84" s="301"/>
    </row>
    <row r="85" spans="1:16" ht="14.25" customHeight="1" thickBot="1" x14ac:dyDescent="0.2">
      <c r="A85" s="339"/>
      <c r="B85" s="408"/>
      <c r="C85" s="405"/>
      <c r="D85" s="348"/>
      <c r="E85" s="373"/>
      <c r="F85" s="356"/>
      <c r="G85" s="283"/>
      <c r="H85" s="280"/>
      <c r="I85" s="280"/>
      <c r="J85" s="280"/>
      <c r="K85" s="281"/>
      <c r="L85" s="266"/>
      <c r="M85" s="267"/>
      <c r="N85" s="268"/>
      <c r="O85" s="302"/>
      <c r="P85" s="303"/>
    </row>
    <row r="86" spans="1:16" s="58" customFormat="1" x14ac:dyDescent="0.15">
      <c r="A86" s="56"/>
      <c r="B86" s="63"/>
      <c r="C86" s="56"/>
      <c r="D86" s="56"/>
      <c r="E86" s="56"/>
      <c r="F86" s="61"/>
      <c r="G86" s="56"/>
      <c r="H86" s="56"/>
      <c r="I86" s="56"/>
      <c r="J86" s="56"/>
      <c r="K86" s="56"/>
      <c r="L86" s="59"/>
      <c r="M86" s="59"/>
      <c r="N86" s="59"/>
      <c r="O86" s="62"/>
    </row>
    <row r="87" spans="1:16" s="58" customFormat="1" ht="20.100000000000001" customHeight="1" thickBot="1" x14ac:dyDescent="0.2">
      <c r="A87" s="379" t="s">
        <v>351</v>
      </c>
      <c r="B87" s="379"/>
      <c r="C87" s="379"/>
      <c r="D87" s="42"/>
      <c r="E87" s="42"/>
      <c r="F87" s="42"/>
      <c r="G87" s="56"/>
      <c r="H87" s="56"/>
      <c r="I87" s="56"/>
      <c r="J87" s="56"/>
      <c r="K87" s="56"/>
      <c r="L87" s="59"/>
      <c r="M87" s="59"/>
      <c r="N87" s="59"/>
      <c r="O87" s="60"/>
    </row>
    <row r="88" spans="1:16" ht="12" customHeight="1" x14ac:dyDescent="0.15">
      <c r="A88" s="380" t="s">
        <v>395</v>
      </c>
      <c r="B88" s="380"/>
      <c r="C88" s="380"/>
      <c r="D88" s="380"/>
      <c r="E88" s="380"/>
      <c r="F88" s="381"/>
      <c r="G88" s="384" t="s">
        <v>352</v>
      </c>
      <c r="H88" s="384"/>
      <c r="I88" s="384"/>
      <c r="J88" s="384"/>
      <c r="K88" s="385"/>
      <c r="L88" s="386" t="s">
        <v>51</v>
      </c>
      <c r="M88" s="387"/>
      <c r="N88" s="387"/>
      <c r="O88" s="357" t="s">
        <v>353</v>
      </c>
      <c r="P88" s="44" t="s">
        <v>354</v>
      </c>
    </row>
    <row r="89" spans="1:16" ht="26.25" customHeight="1" thickBot="1" x14ac:dyDescent="0.2">
      <c r="A89" s="382"/>
      <c r="B89" s="382"/>
      <c r="C89" s="382"/>
      <c r="D89" s="382"/>
      <c r="E89" s="382"/>
      <c r="F89" s="383"/>
      <c r="G89" s="45" t="s">
        <v>355</v>
      </c>
      <c r="H89" s="45" t="s">
        <v>356</v>
      </c>
      <c r="I89" s="45" t="s">
        <v>357</v>
      </c>
      <c r="J89" s="45" t="s">
        <v>356</v>
      </c>
      <c r="K89" s="46" t="s">
        <v>358</v>
      </c>
      <c r="L89" s="388"/>
      <c r="M89" s="389"/>
      <c r="N89" s="389"/>
      <c r="O89" s="358"/>
      <c r="P89" s="360">
        <f>P3</f>
        <v>5107</v>
      </c>
    </row>
    <row r="90" spans="1:16" ht="14.25" customHeight="1" thickBot="1" x14ac:dyDescent="0.2">
      <c r="A90" s="374" t="s">
        <v>359</v>
      </c>
      <c r="B90" s="375"/>
      <c r="C90" s="375"/>
      <c r="D90" s="375"/>
      <c r="E90" s="47" t="s">
        <v>360</v>
      </c>
      <c r="F90" s="47" t="s">
        <v>361</v>
      </c>
      <c r="G90" s="48">
        <v>1</v>
      </c>
      <c r="H90" s="49">
        <v>0.8</v>
      </c>
      <c r="I90" s="49">
        <v>0.6</v>
      </c>
      <c r="J90" s="49">
        <v>0.4</v>
      </c>
      <c r="K90" s="50">
        <v>0.2</v>
      </c>
      <c r="L90" s="376" t="s">
        <v>362</v>
      </c>
      <c r="M90" s="377"/>
      <c r="N90" s="378"/>
      <c r="O90" s="359"/>
      <c r="P90" s="361"/>
    </row>
    <row r="91" spans="1:16" ht="37.5" customHeight="1" x14ac:dyDescent="0.15">
      <c r="A91" s="284" t="s">
        <v>363</v>
      </c>
      <c r="B91" s="362" t="s">
        <v>396</v>
      </c>
      <c r="C91" s="365" t="s">
        <v>397</v>
      </c>
      <c r="D91" s="365"/>
      <c r="E91" s="365" t="s">
        <v>398</v>
      </c>
      <c r="F91" s="369">
        <v>100</v>
      </c>
      <c r="G91" s="332" t="s">
        <v>377</v>
      </c>
      <c r="H91" s="333"/>
      <c r="I91" s="333"/>
      <c r="J91" s="333"/>
      <c r="K91" s="334"/>
      <c r="L91" s="335">
        <f>IF(G92="","",F91*G92)</f>
        <v>20</v>
      </c>
      <c r="M91" s="51">
        <f>COUNTIF(N91:N94,TRUE)</f>
        <v>0</v>
      </c>
      <c r="N91" s="111" t="b">
        <v>0</v>
      </c>
      <c r="O91" s="304" t="s">
        <v>399</v>
      </c>
      <c r="P91" s="336"/>
    </row>
    <row r="92" spans="1:16" ht="26.25" customHeight="1" x14ac:dyDescent="0.15">
      <c r="A92" s="285"/>
      <c r="B92" s="363"/>
      <c r="C92" s="366"/>
      <c r="D92" s="366"/>
      <c r="E92" s="366"/>
      <c r="F92" s="370"/>
      <c r="G92" s="326">
        <f>IF(M91=0,0.2,IF(M91=1,0.4,IF(M91=2,0.6,IF(M91=3,0.8,1))))</f>
        <v>0.2</v>
      </c>
      <c r="H92" s="327"/>
      <c r="I92" s="327"/>
      <c r="J92" s="327"/>
      <c r="K92" s="328"/>
      <c r="L92" s="330"/>
      <c r="M92" s="52"/>
      <c r="N92" s="112" t="b">
        <v>0</v>
      </c>
      <c r="O92" s="317" t="s">
        <v>400</v>
      </c>
      <c r="P92" s="318"/>
    </row>
    <row r="93" spans="1:16" ht="26.25" customHeight="1" x14ac:dyDescent="0.15">
      <c r="A93" s="285"/>
      <c r="B93" s="363"/>
      <c r="C93" s="366"/>
      <c r="D93" s="366"/>
      <c r="E93" s="366"/>
      <c r="F93" s="370"/>
      <c r="G93" s="309"/>
      <c r="H93" s="310"/>
      <c r="I93" s="310"/>
      <c r="J93" s="310"/>
      <c r="K93" s="311"/>
      <c r="L93" s="330"/>
      <c r="M93" s="52"/>
      <c r="N93" s="112" t="b">
        <v>0</v>
      </c>
      <c r="O93" s="317" t="s">
        <v>401</v>
      </c>
      <c r="P93" s="318"/>
    </row>
    <row r="94" spans="1:16" ht="26.25" customHeight="1" x14ac:dyDescent="0.15">
      <c r="A94" s="285"/>
      <c r="B94" s="363"/>
      <c r="C94" s="366"/>
      <c r="D94" s="366"/>
      <c r="E94" s="368"/>
      <c r="F94" s="371"/>
      <c r="G94" s="312"/>
      <c r="H94" s="313"/>
      <c r="I94" s="313"/>
      <c r="J94" s="313"/>
      <c r="K94" s="314"/>
      <c r="L94" s="331"/>
      <c r="M94" s="54"/>
      <c r="N94" s="114" t="b">
        <v>0</v>
      </c>
      <c r="O94" s="319" t="s">
        <v>402</v>
      </c>
      <c r="P94" s="320"/>
    </row>
    <row r="95" spans="1:16" ht="14.25" customHeight="1" x14ac:dyDescent="0.15">
      <c r="A95" s="285"/>
      <c r="B95" s="363"/>
      <c r="C95" s="366"/>
      <c r="D95" s="366"/>
      <c r="E95" s="372" t="s">
        <v>350</v>
      </c>
      <c r="F95" s="355">
        <f>SUM(F91)</f>
        <v>100</v>
      </c>
      <c r="G95" s="282"/>
      <c r="H95" s="278"/>
      <c r="I95" s="278"/>
      <c r="J95" s="278"/>
      <c r="K95" s="279"/>
      <c r="L95" s="263">
        <f>SUM(L91)</f>
        <v>20</v>
      </c>
      <c r="M95" s="264"/>
      <c r="N95" s="265"/>
      <c r="O95" s="300"/>
      <c r="P95" s="301"/>
    </row>
    <row r="96" spans="1:16" ht="14.25" customHeight="1" thickBot="1" x14ac:dyDescent="0.2">
      <c r="A96" s="286"/>
      <c r="B96" s="364"/>
      <c r="C96" s="367"/>
      <c r="D96" s="367"/>
      <c r="E96" s="373"/>
      <c r="F96" s="356"/>
      <c r="G96" s="283"/>
      <c r="H96" s="280"/>
      <c r="I96" s="280"/>
      <c r="J96" s="280"/>
      <c r="K96" s="281"/>
      <c r="L96" s="266"/>
      <c r="M96" s="267"/>
      <c r="N96" s="268"/>
      <c r="O96" s="302"/>
      <c r="P96" s="303"/>
    </row>
    <row r="97" spans="1:17" ht="37.5" customHeight="1" x14ac:dyDescent="0.15">
      <c r="A97" s="337" t="s">
        <v>403</v>
      </c>
      <c r="B97" s="340" t="s">
        <v>404</v>
      </c>
      <c r="C97" s="341"/>
      <c r="D97" s="342"/>
      <c r="E97" s="342" t="s">
        <v>405</v>
      </c>
      <c r="F97" s="350">
        <v>40</v>
      </c>
      <c r="G97" s="332" t="s">
        <v>377</v>
      </c>
      <c r="H97" s="333"/>
      <c r="I97" s="333"/>
      <c r="J97" s="333"/>
      <c r="K97" s="334"/>
      <c r="L97" s="335">
        <f>IF(G98="","",F97*G98)</f>
        <v>8</v>
      </c>
      <c r="M97" s="51">
        <f>COUNTIF(N97:N100,TRUE)</f>
        <v>0</v>
      </c>
      <c r="N97" s="111" t="b">
        <v>0</v>
      </c>
      <c r="O97" s="304" t="s">
        <v>406</v>
      </c>
      <c r="P97" s="336"/>
    </row>
    <row r="98" spans="1:17" ht="26.25" customHeight="1" x14ac:dyDescent="0.15">
      <c r="A98" s="338"/>
      <c r="B98" s="343"/>
      <c r="C98" s="344"/>
      <c r="D98" s="345"/>
      <c r="E98" s="345"/>
      <c r="F98" s="351"/>
      <c r="G98" s="326">
        <f>IF(M97=0,0.2,IF(M97=1,0.4,IF(M97=2,0.6,IF(M97=3,0.8,1))))</f>
        <v>0.2</v>
      </c>
      <c r="H98" s="327"/>
      <c r="I98" s="327"/>
      <c r="J98" s="327"/>
      <c r="K98" s="328"/>
      <c r="L98" s="330"/>
      <c r="M98" s="52"/>
      <c r="N98" s="112" t="b">
        <v>0</v>
      </c>
      <c r="O98" s="317" t="s">
        <v>407</v>
      </c>
      <c r="P98" s="318"/>
    </row>
    <row r="99" spans="1:17" ht="26.25" customHeight="1" x14ac:dyDescent="0.15">
      <c r="A99" s="338"/>
      <c r="B99" s="343"/>
      <c r="C99" s="344"/>
      <c r="D99" s="345"/>
      <c r="E99" s="345"/>
      <c r="F99" s="351"/>
      <c r="G99" s="309"/>
      <c r="H99" s="310"/>
      <c r="I99" s="310"/>
      <c r="J99" s="310"/>
      <c r="K99" s="311"/>
      <c r="L99" s="330"/>
      <c r="M99" s="52"/>
      <c r="N99" s="112" t="b">
        <v>0</v>
      </c>
      <c r="O99" s="317" t="s">
        <v>408</v>
      </c>
      <c r="P99" s="318"/>
    </row>
    <row r="100" spans="1:17" ht="26.25" customHeight="1" x14ac:dyDescent="0.15">
      <c r="A100" s="338"/>
      <c r="B100" s="343"/>
      <c r="C100" s="344"/>
      <c r="D100" s="345"/>
      <c r="E100" s="349"/>
      <c r="F100" s="352"/>
      <c r="G100" s="312"/>
      <c r="H100" s="313"/>
      <c r="I100" s="313"/>
      <c r="J100" s="313"/>
      <c r="K100" s="314"/>
      <c r="L100" s="331"/>
      <c r="M100" s="54"/>
      <c r="N100" s="114" t="b">
        <v>0</v>
      </c>
      <c r="O100" s="319" t="s">
        <v>409</v>
      </c>
      <c r="P100" s="320"/>
    </row>
    <row r="101" spans="1:17" ht="37.5" customHeight="1" x14ac:dyDescent="0.15">
      <c r="A101" s="338"/>
      <c r="B101" s="343"/>
      <c r="C101" s="344"/>
      <c r="D101" s="345"/>
      <c r="E101" s="353" t="s">
        <v>410</v>
      </c>
      <c r="F101" s="354">
        <v>30</v>
      </c>
      <c r="G101" s="321" t="s">
        <v>377</v>
      </c>
      <c r="H101" s="322"/>
      <c r="I101" s="322"/>
      <c r="J101" s="322"/>
      <c r="K101" s="323"/>
      <c r="L101" s="329">
        <f>IF(G102="","",F101*G102)</f>
        <v>6</v>
      </c>
      <c r="M101" s="53">
        <f>COUNTIF(N101:N104,TRUE)</f>
        <v>0</v>
      </c>
      <c r="N101" s="113" t="b">
        <v>0</v>
      </c>
      <c r="O101" s="324" t="s">
        <v>411</v>
      </c>
      <c r="P101" s="325"/>
    </row>
    <row r="102" spans="1:17" ht="26.25" customHeight="1" x14ac:dyDescent="0.15">
      <c r="A102" s="338"/>
      <c r="B102" s="343"/>
      <c r="C102" s="344"/>
      <c r="D102" s="345"/>
      <c r="E102" s="345"/>
      <c r="F102" s="351"/>
      <c r="G102" s="326">
        <f>IF(M101=0,0.2,IF(M101=1,0.4,IF(M101=2,0.6,IF(M101=3,0.8,1))))</f>
        <v>0.2</v>
      </c>
      <c r="H102" s="327"/>
      <c r="I102" s="327"/>
      <c r="J102" s="327"/>
      <c r="K102" s="328"/>
      <c r="L102" s="330"/>
      <c r="M102" s="52"/>
      <c r="N102" s="112" t="b">
        <v>0</v>
      </c>
      <c r="O102" s="317" t="s">
        <v>412</v>
      </c>
      <c r="P102" s="318"/>
    </row>
    <row r="103" spans="1:17" ht="26.25" customHeight="1" x14ac:dyDescent="0.15">
      <c r="A103" s="338"/>
      <c r="B103" s="343"/>
      <c r="C103" s="344"/>
      <c r="D103" s="345"/>
      <c r="E103" s="345"/>
      <c r="F103" s="351"/>
      <c r="G103" s="309"/>
      <c r="H103" s="310"/>
      <c r="I103" s="310"/>
      <c r="J103" s="310"/>
      <c r="K103" s="311"/>
      <c r="L103" s="330"/>
      <c r="M103" s="52"/>
      <c r="N103" s="112" t="b">
        <v>0</v>
      </c>
      <c r="O103" s="317" t="s">
        <v>413</v>
      </c>
      <c r="P103" s="318"/>
    </row>
    <row r="104" spans="1:17" ht="26.25" customHeight="1" x14ac:dyDescent="0.15">
      <c r="A104" s="338"/>
      <c r="B104" s="343"/>
      <c r="C104" s="344"/>
      <c r="D104" s="345"/>
      <c r="E104" s="345"/>
      <c r="F104" s="352"/>
      <c r="G104" s="312"/>
      <c r="H104" s="313"/>
      <c r="I104" s="313"/>
      <c r="J104" s="313"/>
      <c r="K104" s="314"/>
      <c r="L104" s="331"/>
      <c r="M104" s="54"/>
      <c r="N104" s="114" t="b">
        <v>0</v>
      </c>
      <c r="O104" s="319" t="s">
        <v>414</v>
      </c>
      <c r="P104" s="320"/>
    </row>
    <row r="105" spans="1:17" ht="37.5" customHeight="1" x14ac:dyDescent="0.15">
      <c r="A105" s="338"/>
      <c r="B105" s="343"/>
      <c r="C105" s="344"/>
      <c r="D105" s="345"/>
      <c r="E105" s="353" t="s">
        <v>415</v>
      </c>
      <c r="F105" s="354">
        <v>30</v>
      </c>
      <c r="G105" s="321" t="s">
        <v>416</v>
      </c>
      <c r="H105" s="322"/>
      <c r="I105" s="322"/>
      <c r="J105" s="322"/>
      <c r="K105" s="323"/>
      <c r="L105" s="329">
        <f>IF(G106="","",F105*G106)</f>
        <v>6</v>
      </c>
      <c r="M105" s="53">
        <f>COUNTIF(N105:N108,TRUE)</f>
        <v>0</v>
      </c>
      <c r="N105" s="113" t="b">
        <v>0</v>
      </c>
      <c r="O105" s="324" t="s">
        <v>417</v>
      </c>
      <c r="P105" s="325"/>
    </row>
    <row r="106" spans="1:17" ht="26.25" customHeight="1" x14ac:dyDescent="0.15">
      <c r="A106" s="338"/>
      <c r="B106" s="343"/>
      <c r="C106" s="344"/>
      <c r="D106" s="345"/>
      <c r="E106" s="345"/>
      <c r="F106" s="351"/>
      <c r="G106" s="326">
        <f>IF(M105=0,0.2,IF(M105=1,0.4,IF(M105=2,0.6,IF(M105=3,0.8,1))))</f>
        <v>0.2</v>
      </c>
      <c r="H106" s="327"/>
      <c r="I106" s="327"/>
      <c r="J106" s="327"/>
      <c r="K106" s="328"/>
      <c r="L106" s="330"/>
      <c r="M106" s="52"/>
      <c r="N106" s="112" t="b">
        <v>0</v>
      </c>
      <c r="O106" s="317" t="s">
        <v>418</v>
      </c>
      <c r="P106" s="318"/>
      <c r="Q106" s="64"/>
    </row>
    <row r="107" spans="1:17" ht="26.25" customHeight="1" x14ac:dyDescent="0.15">
      <c r="A107" s="338"/>
      <c r="B107" s="343"/>
      <c r="C107" s="344"/>
      <c r="D107" s="345"/>
      <c r="E107" s="345"/>
      <c r="F107" s="351"/>
      <c r="G107" s="309"/>
      <c r="H107" s="310"/>
      <c r="I107" s="310"/>
      <c r="J107" s="310"/>
      <c r="K107" s="311"/>
      <c r="L107" s="330"/>
      <c r="M107" s="52"/>
      <c r="N107" s="112" t="b">
        <v>0</v>
      </c>
      <c r="O107" s="317" t="s">
        <v>419</v>
      </c>
      <c r="P107" s="318"/>
    </row>
    <row r="108" spans="1:17" ht="26.25" customHeight="1" x14ac:dyDescent="0.15">
      <c r="A108" s="338"/>
      <c r="B108" s="343"/>
      <c r="C108" s="344"/>
      <c r="D108" s="345"/>
      <c r="E108" s="349"/>
      <c r="F108" s="352"/>
      <c r="G108" s="312"/>
      <c r="H108" s="313"/>
      <c r="I108" s="313"/>
      <c r="J108" s="313"/>
      <c r="K108" s="314"/>
      <c r="L108" s="331"/>
      <c r="M108" s="54"/>
      <c r="N108" s="114" t="b">
        <v>0</v>
      </c>
      <c r="O108" s="319" t="s">
        <v>420</v>
      </c>
      <c r="P108" s="320"/>
    </row>
    <row r="109" spans="1:17" ht="13.5" customHeight="1" x14ac:dyDescent="0.15">
      <c r="A109" s="338"/>
      <c r="B109" s="343"/>
      <c r="C109" s="344"/>
      <c r="D109" s="345"/>
      <c r="E109" s="279" t="s">
        <v>421</v>
      </c>
      <c r="F109" s="355">
        <f>SUM(F97:F108)</f>
        <v>100</v>
      </c>
      <c r="G109" s="282"/>
      <c r="H109" s="278"/>
      <c r="I109" s="278"/>
      <c r="J109" s="278"/>
      <c r="K109" s="279"/>
      <c r="L109" s="263">
        <f>SUM(L97:L108)</f>
        <v>20</v>
      </c>
      <c r="M109" s="264"/>
      <c r="N109" s="265"/>
      <c r="O109" s="300"/>
      <c r="P109" s="301"/>
    </row>
    <row r="110" spans="1:17" ht="14.25" customHeight="1" thickBot="1" x14ac:dyDescent="0.2">
      <c r="A110" s="339"/>
      <c r="B110" s="346"/>
      <c r="C110" s="347"/>
      <c r="D110" s="348"/>
      <c r="E110" s="281"/>
      <c r="F110" s="356"/>
      <c r="G110" s="283"/>
      <c r="H110" s="280"/>
      <c r="I110" s="280"/>
      <c r="J110" s="280"/>
      <c r="K110" s="281"/>
      <c r="L110" s="266"/>
      <c r="M110" s="267"/>
      <c r="N110" s="268"/>
      <c r="O110" s="302"/>
      <c r="P110" s="303"/>
    </row>
    <row r="111" spans="1:17" ht="26.25" customHeight="1" x14ac:dyDescent="0.15">
      <c r="A111" s="284" t="s">
        <v>422</v>
      </c>
      <c r="B111" s="287" t="s">
        <v>63</v>
      </c>
      <c r="C111" s="287"/>
      <c r="D111" s="287"/>
      <c r="E111" s="287"/>
      <c r="F111" s="288"/>
      <c r="G111" s="293" t="s">
        <v>423</v>
      </c>
      <c r="H111" s="294"/>
      <c r="I111" s="294"/>
      <c r="J111" s="294"/>
      <c r="K111" s="295"/>
      <c r="L111" s="269">
        <f>IF(M111=0,0,G113*M111)</f>
        <v>0</v>
      </c>
      <c r="M111" s="51">
        <f>COUNTIF(N111:N115,TRUE)</f>
        <v>0</v>
      </c>
      <c r="N111" s="115" t="b">
        <v>0</v>
      </c>
      <c r="O111" s="107" t="s">
        <v>424</v>
      </c>
      <c r="P111" s="108"/>
    </row>
    <row r="112" spans="1:17" ht="26.25" customHeight="1" x14ac:dyDescent="0.15">
      <c r="A112" s="285"/>
      <c r="B112" s="289"/>
      <c r="C112" s="289"/>
      <c r="D112" s="289"/>
      <c r="E112" s="289"/>
      <c r="F112" s="290"/>
      <c r="G112" s="296"/>
      <c r="H112" s="297"/>
      <c r="I112" s="297"/>
      <c r="J112" s="297"/>
      <c r="K112" s="298"/>
      <c r="L112" s="270"/>
      <c r="M112" s="65"/>
      <c r="N112" s="116" t="b">
        <v>0</v>
      </c>
      <c r="O112" s="273" t="s">
        <v>425</v>
      </c>
      <c r="P112" s="274"/>
    </row>
    <row r="113" spans="1:16" ht="26.25" customHeight="1" x14ac:dyDescent="0.15">
      <c r="A113" s="285"/>
      <c r="B113" s="289"/>
      <c r="C113" s="289"/>
      <c r="D113" s="289"/>
      <c r="E113" s="289"/>
      <c r="F113" s="290"/>
      <c r="G113" s="275">
        <f>-3</f>
        <v>-3</v>
      </c>
      <c r="H113" s="276"/>
      <c r="I113" s="276"/>
      <c r="J113" s="276"/>
      <c r="K113" s="277"/>
      <c r="L113" s="270"/>
      <c r="M113" s="65"/>
      <c r="N113" s="116" t="b">
        <v>0</v>
      </c>
      <c r="O113" s="307" t="s">
        <v>426</v>
      </c>
      <c r="P113" s="308"/>
    </row>
    <row r="114" spans="1:16" ht="26.25" customHeight="1" x14ac:dyDescent="0.15">
      <c r="A114" s="285"/>
      <c r="B114" s="289"/>
      <c r="C114" s="289"/>
      <c r="D114" s="289"/>
      <c r="E114" s="289"/>
      <c r="F114" s="290"/>
      <c r="G114" s="309"/>
      <c r="H114" s="310"/>
      <c r="I114" s="310"/>
      <c r="J114" s="310"/>
      <c r="K114" s="311"/>
      <c r="L114" s="270"/>
      <c r="M114" s="65"/>
      <c r="N114" s="116" t="b">
        <v>0</v>
      </c>
      <c r="O114" s="307" t="s">
        <v>427</v>
      </c>
      <c r="P114" s="308"/>
    </row>
    <row r="115" spans="1:16" ht="26.25" customHeight="1" x14ac:dyDescent="0.15">
      <c r="A115" s="285"/>
      <c r="B115" s="291"/>
      <c r="C115" s="291"/>
      <c r="D115" s="291"/>
      <c r="E115" s="291"/>
      <c r="F115" s="292"/>
      <c r="G115" s="312"/>
      <c r="H115" s="313"/>
      <c r="I115" s="313"/>
      <c r="J115" s="313"/>
      <c r="K115" s="314"/>
      <c r="L115" s="299"/>
      <c r="M115" s="66"/>
      <c r="N115" s="117" t="b">
        <v>0</v>
      </c>
      <c r="O115" s="315" t="s">
        <v>428</v>
      </c>
      <c r="P115" s="316"/>
    </row>
    <row r="116" spans="1:16" ht="13.5" customHeight="1" x14ac:dyDescent="0.15">
      <c r="A116" s="285"/>
      <c r="B116" s="109"/>
      <c r="C116" s="109"/>
      <c r="D116" s="109"/>
      <c r="E116" s="278" t="s">
        <v>421</v>
      </c>
      <c r="F116" s="279"/>
      <c r="G116" s="282"/>
      <c r="H116" s="278"/>
      <c r="I116" s="278"/>
      <c r="J116" s="278"/>
      <c r="K116" s="279"/>
      <c r="L116" s="263">
        <f>L111</f>
        <v>0</v>
      </c>
      <c r="M116" s="264"/>
      <c r="N116" s="265"/>
      <c r="O116" s="300"/>
      <c r="P116" s="301"/>
    </row>
    <row r="117" spans="1:16" ht="14.25" customHeight="1" thickBot="1" x14ac:dyDescent="0.2">
      <c r="A117" s="285"/>
      <c r="B117" s="110"/>
      <c r="C117" s="110"/>
      <c r="D117" s="110"/>
      <c r="E117" s="280"/>
      <c r="F117" s="281"/>
      <c r="G117" s="283"/>
      <c r="H117" s="280"/>
      <c r="I117" s="280"/>
      <c r="J117" s="280"/>
      <c r="K117" s="281"/>
      <c r="L117" s="266"/>
      <c r="M117" s="267"/>
      <c r="N117" s="268"/>
      <c r="O117" s="302"/>
      <c r="P117" s="303"/>
    </row>
    <row r="118" spans="1:16" ht="26.25" customHeight="1" x14ac:dyDescent="0.15">
      <c r="A118" s="285"/>
      <c r="B118" s="287" t="s">
        <v>429</v>
      </c>
      <c r="C118" s="287"/>
      <c r="D118" s="287"/>
      <c r="E118" s="287"/>
      <c r="F118" s="288"/>
      <c r="G118" s="304" t="s">
        <v>430</v>
      </c>
      <c r="H118" s="305"/>
      <c r="I118" s="305"/>
      <c r="J118" s="305"/>
      <c r="K118" s="306"/>
      <c r="L118" s="269">
        <f>IF(M118=0,0,G119)</f>
        <v>0</v>
      </c>
      <c r="M118" s="53">
        <f>COUNTIF(N118:N119,TRUE)</f>
        <v>0</v>
      </c>
      <c r="N118" s="115" t="b">
        <v>0</v>
      </c>
      <c r="O118" s="271" t="s">
        <v>431</v>
      </c>
      <c r="P118" s="272"/>
    </row>
    <row r="119" spans="1:16" ht="26.25" customHeight="1" x14ac:dyDescent="0.15">
      <c r="A119" s="285"/>
      <c r="B119" s="289"/>
      <c r="C119" s="289"/>
      <c r="D119" s="289"/>
      <c r="E119" s="289"/>
      <c r="F119" s="290"/>
      <c r="G119" s="275">
        <f>-3</f>
        <v>-3</v>
      </c>
      <c r="H119" s="276"/>
      <c r="I119" s="276"/>
      <c r="J119" s="276"/>
      <c r="K119" s="277"/>
      <c r="L119" s="270"/>
      <c r="M119" s="65"/>
      <c r="N119" s="116" t="b">
        <v>0</v>
      </c>
      <c r="O119" s="273" t="s">
        <v>428</v>
      </c>
      <c r="P119" s="274"/>
    </row>
    <row r="120" spans="1:16" ht="13.5" customHeight="1" x14ac:dyDescent="0.15">
      <c r="A120" s="285"/>
      <c r="B120" s="109"/>
      <c r="C120" s="109"/>
      <c r="D120" s="109"/>
      <c r="E120" s="278" t="s">
        <v>421</v>
      </c>
      <c r="F120" s="279"/>
      <c r="G120" s="282"/>
      <c r="H120" s="278"/>
      <c r="I120" s="278"/>
      <c r="J120" s="278"/>
      <c r="K120" s="279"/>
      <c r="L120" s="263">
        <f>L118</f>
        <v>0</v>
      </c>
      <c r="M120" s="264"/>
      <c r="N120" s="265"/>
      <c r="O120" s="300"/>
      <c r="P120" s="301"/>
    </row>
    <row r="121" spans="1:16" ht="14.25" customHeight="1" thickBot="1" x14ac:dyDescent="0.2">
      <c r="A121" s="286"/>
      <c r="B121" s="110"/>
      <c r="C121" s="110"/>
      <c r="D121" s="110"/>
      <c r="E121" s="280"/>
      <c r="F121" s="281"/>
      <c r="G121" s="283"/>
      <c r="H121" s="280"/>
      <c r="I121" s="280"/>
      <c r="J121" s="280"/>
      <c r="K121" s="281"/>
      <c r="L121" s="266"/>
      <c r="M121" s="267"/>
      <c r="N121" s="268"/>
      <c r="O121" s="302"/>
      <c r="P121" s="303"/>
    </row>
  </sheetData>
  <mergeCells count="329">
    <mergeCell ref="E19:E22"/>
    <mergeCell ref="O9:P9"/>
    <mergeCell ref="O10:P10"/>
    <mergeCell ref="F15:F18"/>
    <mergeCell ref="G15:K15"/>
    <mergeCell ref="E11:E12"/>
    <mergeCell ref="F11:F12"/>
    <mergeCell ref="E9:E10"/>
    <mergeCell ref="F9:F10"/>
    <mergeCell ref="G9:K9"/>
    <mergeCell ref="L2:N3"/>
    <mergeCell ref="O2:O4"/>
    <mergeCell ref="P3:P4"/>
    <mergeCell ref="A4:D4"/>
    <mergeCell ref="L4:N4"/>
    <mergeCell ref="L5:L6"/>
    <mergeCell ref="O5:P5"/>
    <mergeCell ref="G6:K6"/>
    <mergeCell ref="O6:P6"/>
    <mergeCell ref="A1:C1"/>
    <mergeCell ref="A2:F3"/>
    <mergeCell ref="G2:K2"/>
    <mergeCell ref="F5:F6"/>
    <mergeCell ref="G5:K5"/>
    <mergeCell ref="O13:P14"/>
    <mergeCell ref="L11:L12"/>
    <mergeCell ref="O11:P11"/>
    <mergeCell ref="O12:P12"/>
    <mergeCell ref="L15:L18"/>
    <mergeCell ref="O15:P15"/>
    <mergeCell ref="L9:L10"/>
    <mergeCell ref="G10:K10"/>
    <mergeCell ref="F7:F8"/>
    <mergeCell ref="F13:F14"/>
    <mergeCell ref="G13:K14"/>
    <mergeCell ref="G12:K12"/>
    <mergeCell ref="G11:K11"/>
    <mergeCell ref="G7:K7"/>
    <mergeCell ref="L13:N14"/>
    <mergeCell ref="L7:L8"/>
    <mergeCell ref="O7:P7"/>
    <mergeCell ref="G8:K8"/>
    <mergeCell ref="O8:P8"/>
    <mergeCell ref="G16:K16"/>
    <mergeCell ref="O16:P16"/>
    <mergeCell ref="G17:K18"/>
    <mergeCell ref="O17:P17"/>
    <mergeCell ref="O18:P18"/>
    <mergeCell ref="F19:F22"/>
    <mergeCell ref="G19:K19"/>
    <mergeCell ref="L19:L22"/>
    <mergeCell ref="O19:P19"/>
    <mergeCell ref="G20:K20"/>
    <mergeCell ref="O20:P20"/>
    <mergeCell ref="G21:K22"/>
    <mergeCell ref="O21:P21"/>
    <mergeCell ref="O22:P22"/>
    <mergeCell ref="F23:F26"/>
    <mergeCell ref="G23:K23"/>
    <mergeCell ref="L23:L26"/>
    <mergeCell ref="O23:P23"/>
    <mergeCell ref="G24:K24"/>
    <mergeCell ref="O24:P24"/>
    <mergeCell ref="O31:P31"/>
    <mergeCell ref="O32:P32"/>
    <mergeCell ref="G25:K26"/>
    <mergeCell ref="O25:P25"/>
    <mergeCell ref="O26:P26"/>
    <mergeCell ref="F27:F28"/>
    <mergeCell ref="G27:K27"/>
    <mergeCell ref="L27:L28"/>
    <mergeCell ref="O27:P27"/>
    <mergeCell ref="G28:K28"/>
    <mergeCell ref="O28:P28"/>
    <mergeCell ref="E33:E34"/>
    <mergeCell ref="F33:F34"/>
    <mergeCell ref="G33:K34"/>
    <mergeCell ref="L33:N34"/>
    <mergeCell ref="O33:P34"/>
    <mergeCell ref="A37:C37"/>
    <mergeCell ref="A5:A34"/>
    <mergeCell ref="B5:B34"/>
    <mergeCell ref="C5:D14"/>
    <mergeCell ref="E5:E6"/>
    <mergeCell ref="E29:E32"/>
    <mergeCell ref="E27:E28"/>
    <mergeCell ref="E23:E26"/>
    <mergeCell ref="E13:E14"/>
    <mergeCell ref="C15:D34"/>
    <mergeCell ref="E15:E18"/>
    <mergeCell ref="E7:E8"/>
    <mergeCell ref="F29:F32"/>
    <mergeCell ref="G29:K29"/>
    <mergeCell ref="L29:L32"/>
    <mergeCell ref="O29:P29"/>
    <mergeCell ref="G30:K30"/>
    <mergeCell ref="O30:P30"/>
    <mergeCell ref="G31:K32"/>
    <mergeCell ref="A38:F39"/>
    <mergeCell ref="G38:K38"/>
    <mergeCell ref="L38:N39"/>
    <mergeCell ref="O38:O40"/>
    <mergeCell ref="C53:D56"/>
    <mergeCell ref="E53:E54"/>
    <mergeCell ref="F53:F54"/>
    <mergeCell ref="G53:K53"/>
    <mergeCell ref="O43:P43"/>
    <mergeCell ref="G44:K44"/>
    <mergeCell ref="P39:P40"/>
    <mergeCell ref="A40:D40"/>
    <mergeCell ref="L40:N40"/>
    <mergeCell ref="L41:L42"/>
    <mergeCell ref="O41:P41"/>
    <mergeCell ref="G42:K42"/>
    <mergeCell ref="O42:P42"/>
    <mergeCell ref="O49:P49"/>
    <mergeCell ref="O47:P47"/>
    <mergeCell ref="G48:K48"/>
    <mergeCell ref="O48:P48"/>
    <mergeCell ref="G41:K41"/>
    <mergeCell ref="G47:K47"/>
    <mergeCell ref="G43:K43"/>
    <mergeCell ref="G49:K49"/>
    <mergeCell ref="L49:L50"/>
    <mergeCell ref="G50:K50"/>
    <mergeCell ref="O44:P44"/>
    <mergeCell ref="E45:E46"/>
    <mergeCell ref="F45:F46"/>
    <mergeCell ref="G45:K45"/>
    <mergeCell ref="L45:L46"/>
    <mergeCell ref="O45:P45"/>
    <mergeCell ref="G46:K46"/>
    <mergeCell ref="O46:P46"/>
    <mergeCell ref="L47:L48"/>
    <mergeCell ref="L43:L44"/>
    <mergeCell ref="E47:E48"/>
    <mergeCell ref="F47:F48"/>
    <mergeCell ref="E43:E44"/>
    <mergeCell ref="F43:F44"/>
    <mergeCell ref="A58:C58"/>
    <mergeCell ref="A41:A56"/>
    <mergeCell ref="B41:B56"/>
    <mergeCell ref="C41:D52"/>
    <mergeCell ref="E41:E42"/>
    <mergeCell ref="A59:F60"/>
    <mergeCell ref="F41:F42"/>
    <mergeCell ref="L53:L54"/>
    <mergeCell ref="O53:P53"/>
    <mergeCell ref="G54:K54"/>
    <mergeCell ref="O54:P54"/>
    <mergeCell ref="E55:E56"/>
    <mergeCell ref="F55:F56"/>
    <mergeCell ref="G55:K56"/>
    <mergeCell ref="L55:N56"/>
    <mergeCell ref="O55:P56"/>
    <mergeCell ref="O50:P50"/>
    <mergeCell ref="E51:E52"/>
    <mergeCell ref="F51:F52"/>
    <mergeCell ref="G51:K52"/>
    <mergeCell ref="L51:N52"/>
    <mergeCell ref="O51:P52"/>
    <mergeCell ref="E49:E50"/>
    <mergeCell ref="F49:F50"/>
    <mergeCell ref="F64:F65"/>
    <mergeCell ref="G59:K59"/>
    <mergeCell ref="L59:N60"/>
    <mergeCell ref="O59:O61"/>
    <mergeCell ref="P60:P61"/>
    <mergeCell ref="F62:F63"/>
    <mergeCell ref="G62:K62"/>
    <mergeCell ref="A61:D61"/>
    <mergeCell ref="L61:N61"/>
    <mergeCell ref="L64:L65"/>
    <mergeCell ref="O64:P64"/>
    <mergeCell ref="G65:K65"/>
    <mergeCell ref="L62:L63"/>
    <mergeCell ref="O62:P62"/>
    <mergeCell ref="G63:K63"/>
    <mergeCell ref="O63:P63"/>
    <mergeCell ref="O65:P65"/>
    <mergeCell ref="A62:A85"/>
    <mergeCell ref="B62:B69"/>
    <mergeCell ref="C62:D69"/>
    <mergeCell ref="E62:E63"/>
    <mergeCell ref="E66:E67"/>
    <mergeCell ref="E64:E65"/>
    <mergeCell ref="B70:B85"/>
    <mergeCell ref="C70:D85"/>
    <mergeCell ref="E70:E73"/>
    <mergeCell ref="E74:E77"/>
    <mergeCell ref="E68:E69"/>
    <mergeCell ref="F68:F69"/>
    <mergeCell ref="G68:K69"/>
    <mergeCell ref="G64:K64"/>
    <mergeCell ref="F66:F67"/>
    <mergeCell ref="G66:K66"/>
    <mergeCell ref="L66:L67"/>
    <mergeCell ref="O66:P66"/>
    <mergeCell ref="G67:K67"/>
    <mergeCell ref="O67:P67"/>
    <mergeCell ref="L68:N69"/>
    <mergeCell ref="O68:P69"/>
    <mergeCell ref="F70:F73"/>
    <mergeCell ref="O74:P74"/>
    <mergeCell ref="F74:F77"/>
    <mergeCell ref="G72:K73"/>
    <mergeCell ref="O72:P72"/>
    <mergeCell ref="O73:P73"/>
    <mergeCell ref="G74:K74"/>
    <mergeCell ref="L74:L77"/>
    <mergeCell ref="O71:P71"/>
    <mergeCell ref="G70:K70"/>
    <mergeCell ref="O75:P75"/>
    <mergeCell ref="G76:K77"/>
    <mergeCell ref="O76:P76"/>
    <mergeCell ref="O77:P77"/>
    <mergeCell ref="O78:P78"/>
    <mergeCell ref="O79:P79"/>
    <mergeCell ref="L70:L73"/>
    <mergeCell ref="O70:P70"/>
    <mergeCell ref="G71:K71"/>
    <mergeCell ref="G78:K78"/>
    <mergeCell ref="L78:L81"/>
    <mergeCell ref="G79:K79"/>
    <mergeCell ref="G75:K75"/>
    <mergeCell ref="O80:P80"/>
    <mergeCell ref="A87:C87"/>
    <mergeCell ref="A88:F89"/>
    <mergeCell ref="G88:K88"/>
    <mergeCell ref="L88:N89"/>
    <mergeCell ref="O81:P81"/>
    <mergeCell ref="O83:P83"/>
    <mergeCell ref="E84:E85"/>
    <mergeCell ref="F84:F85"/>
    <mergeCell ref="G84:K85"/>
    <mergeCell ref="L84:N85"/>
    <mergeCell ref="O84:P85"/>
    <mergeCell ref="E82:E83"/>
    <mergeCell ref="F82:F83"/>
    <mergeCell ref="O82:P82"/>
    <mergeCell ref="G83:K83"/>
    <mergeCell ref="G80:K81"/>
    <mergeCell ref="G82:K82"/>
    <mergeCell ref="L82:L83"/>
    <mergeCell ref="E78:E81"/>
    <mergeCell ref="F78:F81"/>
    <mergeCell ref="O88:O90"/>
    <mergeCell ref="P89:P90"/>
    <mergeCell ref="A91:A96"/>
    <mergeCell ref="B91:B96"/>
    <mergeCell ref="C91:D96"/>
    <mergeCell ref="E91:E94"/>
    <mergeCell ref="L91:L94"/>
    <mergeCell ref="O91:P91"/>
    <mergeCell ref="G92:K92"/>
    <mergeCell ref="O92:P92"/>
    <mergeCell ref="F91:F94"/>
    <mergeCell ref="G91:K91"/>
    <mergeCell ref="E95:E96"/>
    <mergeCell ref="F95:F96"/>
    <mergeCell ref="G95:K96"/>
    <mergeCell ref="O94:P94"/>
    <mergeCell ref="G93:K94"/>
    <mergeCell ref="O93:P93"/>
    <mergeCell ref="L95:N96"/>
    <mergeCell ref="O95:P96"/>
    <mergeCell ref="A90:D90"/>
    <mergeCell ref="L90:N90"/>
    <mergeCell ref="A97:A110"/>
    <mergeCell ref="B97:D110"/>
    <mergeCell ref="E97:E100"/>
    <mergeCell ref="F97:F100"/>
    <mergeCell ref="E101:E104"/>
    <mergeCell ref="F101:F104"/>
    <mergeCell ref="E105:E108"/>
    <mergeCell ref="F105:F108"/>
    <mergeCell ref="E109:E110"/>
    <mergeCell ref="F109:F110"/>
    <mergeCell ref="G109:K110"/>
    <mergeCell ref="L109:N110"/>
    <mergeCell ref="O106:P106"/>
    <mergeCell ref="G107:K108"/>
    <mergeCell ref="O107:P107"/>
    <mergeCell ref="O108:P108"/>
    <mergeCell ref="O109:P110"/>
    <mergeCell ref="G97:K97"/>
    <mergeCell ref="L97:L100"/>
    <mergeCell ref="O97:P97"/>
    <mergeCell ref="G98:K98"/>
    <mergeCell ref="L105:L108"/>
    <mergeCell ref="G106:K106"/>
    <mergeCell ref="O102:P102"/>
    <mergeCell ref="G103:K104"/>
    <mergeCell ref="O103:P103"/>
    <mergeCell ref="O101:P101"/>
    <mergeCell ref="O98:P98"/>
    <mergeCell ref="G99:K100"/>
    <mergeCell ref="O99:P99"/>
    <mergeCell ref="O100:P100"/>
    <mergeCell ref="G105:K105"/>
    <mergeCell ref="O104:P104"/>
    <mergeCell ref="O105:P105"/>
    <mergeCell ref="G102:K102"/>
    <mergeCell ref="G101:K101"/>
    <mergeCell ref="L101:L104"/>
    <mergeCell ref="L116:N117"/>
    <mergeCell ref="L118:L119"/>
    <mergeCell ref="O118:P118"/>
    <mergeCell ref="O119:P119"/>
    <mergeCell ref="G119:K119"/>
    <mergeCell ref="E120:F121"/>
    <mergeCell ref="G120:K121"/>
    <mergeCell ref="L120:N121"/>
    <mergeCell ref="A111:A121"/>
    <mergeCell ref="B111:F115"/>
    <mergeCell ref="G111:K112"/>
    <mergeCell ref="L111:L115"/>
    <mergeCell ref="O120:P121"/>
    <mergeCell ref="E116:F117"/>
    <mergeCell ref="G116:K117"/>
    <mergeCell ref="O116:P117"/>
    <mergeCell ref="B118:F119"/>
    <mergeCell ref="G118:K118"/>
    <mergeCell ref="O112:P112"/>
    <mergeCell ref="G113:K113"/>
    <mergeCell ref="O113:P113"/>
    <mergeCell ref="G114:K115"/>
    <mergeCell ref="O114:P114"/>
    <mergeCell ref="O115:P115"/>
  </mergeCells>
  <phoneticPr fontId="2"/>
  <printOptions horizontalCentered="1"/>
  <pageMargins left="0.39370078740157483" right="0.39370078740157483" top="0.78740157480314965" bottom="0.39370078740157483" header="0.39370078740157483" footer="0.39370078740157483"/>
  <pageSetup paperSize="9" scale="72" firstPageNumber="7" fitToHeight="5" orientation="portrait" useFirstPageNumber="1" r:id="rId1"/>
  <headerFooter alignWithMargins="0"/>
  <rowBreaks count="3" manualBreakCount="3">
    <brk id="36" max="15" man="1"/>
    <brk id="57" max="15" man="1"/>
    <brk id="86" max="15" man="1"/>
  </rowBreaks>
  <drawing r:id="rId2"/>
  <legacyDrawing r:id="rId3"/>
  <controls>
    <mc:AlternateContent xmlns:mc="http://schemas.openxmlformats.org/markup-compatibility/2006">
      <mc:Choice Requires="x14">
        <control shapeId="6145" r:id="rId4" name="CheckBox77">
          <controlPr defaultSize="0" autoLine="0" linkedCell="N5" r:id="rId5">
            <anchor moveWithCells="1">
              <from>
                <xdr:col>13</xdr:col>
                <xdr:colOff>142875</xdr:colOff>
                <xdr:row>4</xdr:row>
                <xdr:rowOff>0</xdr:rowOff>
              </from>
              <to>
                <xdr:col>13</xdr:col>
                <xdr:colOff>371475</xdr:colOff>
                <xdr:row>5</xdr:row>
                <xdr:rowOff>0</xdr:rowOff>
              </to>
            </anchor>
          </controlPr>
        </control>
      </mc:Choice>
      <mc:Fallback>
        <control shapeId="6145" r:id="rId4" name="CheckBox77"/>
      </mc:Fallback>
    </mc:AlternateContent>
    <mc:AlternateContent xmlns:mc="http://schemas.openxmlformats.org/markup-compatibility/2006">
      <mc:Choice Requires="x14">
        <control shapeId="6146" r:id="rId6" name="CheckBox78">
          <controlPr defaultSize="0" autoLine="0" linkedCell="N6" r:id="rId5">
            <anchor moveWithCells="1">
              <from>
                <xdr:col>13</xdr:col>
                <xdr:colOff>142875</xdr:colOff>
                <xdr:row>5</xdr:row>
                <xdr:rowOff>0</xdr:rowOff>
              </from>
              <to>
                <xdr:col>13</xdr:col>
                <xdr:colOff>371475</xdr:colOff>
                <xdr:row>6</xdr:row>
                <xdr:rowOff>0</xdr:rowOff>
              </to>
            </anchor>
          </controlPr>
        </control>
      </mc:Choice>
      <mc:Fallback>
        <control shapeId="6146" r:id="rId6" name="CheckBox78"/>
      </mc:Fallback>
    </mc:AlternateContent>
    <mc:AlternateContent xmlns:mc="http://schemas.openxmlformats.org/markup-compatibility/2006">
      <mc:Choice Requires="x14">
        <control shapeId="6147" r:id="rId7" name="CheckBox3">
          <controlPr defaultSize="0" autoLine="0" linkedCell="N7" r:id="rId5">
            <anchor moveWithCells="1">
              <from>
                <xdr:col>13</xdr:col>
                <xdr:colOff>142875</xdr:colOff>
                <xdr:row>6</xdr:row>
                <xdr:rowOff>0</xdr:rowOff>
              </from>
              <to>
                <xdr:col>13</xdr:col>
                <xdr:colOff>371475</xdr:colOff>
                <xdr:row>7</xdr:row>
                <xdr:rowOff>0</xdr:rowOff>
              </to>
            </anchor>
          </controlPr>
        </control>
      </mc:Choice>
      <mc:Fallback>
        <control shapeId="6147" r:id="rId7" name="CheckBox3"/>
      </mc:Fallback>
    </mc:AlternateContent>
    <mc:AlternateContent xmlns:mc="http://schemas.openxmlformats.org/markup-compatibility/2006">
      <mc:Choice Requires="x14">
        <control shapeId="6148" r:id="rId8" name="CheckBox4">
          <controlPr defaultSize="0" autoLine="0" linkedCell="N8" r:id="rId5">
            <anchor moveWithCells="1">
              <from>
                <xdr:col>13</xdr:col>
                <xdr:colOff>142875</xdr:colOff>
                <xdr:row>7</xdr:row>
                <xdr:rowOff>0</xdr:rowOff>
              </from>
              <to>
                <xdr:col>13</xdr:col>
                <xdr:colOff>371475</xdr:colOff>
                <xdr:row>8</xdr:row>
                <xdr:rowOff>0</xdr:rowOff>
              </to>
            </anchor>
          </controlPr>
        </control>
      </mc:Choice>
      <mc:Fallback>
        <control shapeId="6148" r:id="rId8" name="CheckBox4"/>
      </mc:Fallback>
    </mc:AlternateContent>
    <mc:AlternateContent xmlns:mc="http://schemas.openxmlformats.org/markup-compatibility/2006">
      <mc:Choice Requires="x14">
        <control shapeId="6149" r:id="rId9" name="CheckBox7">
          <controlPr defaultSize="0" autoLine="0" linkedCell="N9" r:id="rId5">
            <anchor moveWithCells="1">
              <from>
                <xdr:col>13</xdr:col>
                <xdr:colOff>142875</xdr:colOff>
                <xdr:row>8</xdr:row>
                <xdr:rowOff>0</xdr:rowOff>
              </from>
              <to>
                <xdr:col>13</xdr:col>
                <xdr:colOff>371475</xdr:colOff>
                <xdr:row>9</xdr:row>
                <xdr:rowOff>0</xdr:rowOff>
              </to>
            </anchor>
          </controlPr>
        </control>
      </mc:Choice>
      <mc:Fallback>
        <control shapeId="6149" r:id="rId9" name="CheckBox7"/>
      </mc:Fallback>
    </mc:AlternateContent>
    <mc:AlternateContent xmlns:mc="http://schemas.openxmlformats.org/markup-compatibility/2006">
      <mc:Choice Requires="x14">
        <control shapeId="6150" r:id="rId10" name="CheckBox8">
          <controlPr defaultSize="0" autoLine="0" linkedCell="N10" r:id="rId5">
            <anchor moveWithCells="1">
              <from>
                <xdr:col>13</xdr:col>
                <xdr:colOff>142875</xdr:colOff>
                <xdr:row>9</xdr:row>
                <xdr:rowOff>0</xdr:rowOff>
              </from>
              <to>
                <xdr:col>13</xdr:col>
                <xdr:colOff>371475</xdr:colOff>
                <xdr:row>10</xdr:row>
                <xdr:rowOff>0</xdr:rowOff>
              </to>
            </anchor>
          </controlPr>
        </control>
      </mc:Choice>
      <mc:Fallback>
        <control shapeId="6150" r:id="rId10" name="CheckBox8"/>
      </mc:Fallback>
    </mc:AlternateContent>
    <mc:AlternateContent xmlns:mc="http://schemas.openxmlformats.org/markup-compatibility/2006">
      <mc:Choice Requires="x14">
        <control shapeId="6151" r:id="rId11" name="CheckBox81">
          <controlPr defaultSize="0" autoLine="0" linkedCell="N11" r:id="rId5">
            <anchor moveWithCells="1">
              <from>
                <xdr:col>13</xdr:col>
                <xdr:colOff>142875</xdr:colOff>
                <xdr:row>10</xdr:row>
                <xdr:rowOff>0</xdr:rowOff>
              </from>
              <to>
                <xdr:col>13</xdr:col>
                <xdr:colOff>371475</xdr:colOff>
                <xdr:row>11</xdr:row>
                <xdr:rowOff>0</xdr:rowOff>
              </to>
            </anchor>
          </controlPr>
        </control>
      </mc:Choice>
      <mc:Fallback>
        <control shapeId="6151" r:id="rId11" name="CheckBox81"/>
      </mc:Fallback>
    </mc:AlternateContent>
    <mc:AlternateContent xmlns:mc="http://schemas.openxmlformats.org/markup-compatibility/2006">
      <mc:Choice Requires="x14">
        <control shapeId="6152" r:id="rId12" name="CheckBox82">
          <controlPr defaultSize="0" autoLine="0" linkedCell="N12" r:id="rId5">
            <anchor moveWithCells="1">
              <from>
                <xdr:col>13</xdr:col>
                <xdr:colOff>142875</xdr:colOff>
                <xdr:row>11</xdr:row>
                <xdr:rowOff>0</xdr:rowOff>
              </from>
              <to>
                <xdr:col>13</xdr:col>
                <xdr:colOff>371475</xdr:colOff>
                <xdr:row>12</xdr:row>
                <xdr:rowOff>0</xdr:rowOff>
              </to>
            </anchor>
          </controlPr>
        </control>
      </mc:Choice>
      <mc:Fallback>
        <control shapeId="6152" r:id="rId12" name="CheckBox82"/>
      </mc:Fallback>
    </mc:AlternateContent>
    <mc:AlternateContent xmlns:mc="http://schemas.openxmlformats.org/markup-compatibility/2006">
      <mc:Choice Requires="x14">
        <control shapeId="6153" r:id="rId13" name="CheckBox11">
          <controlPr defaultSize="0" autoLine="0" linkedCell="N15" r:id="rId14">
            <anchor moveWithCells="1">
              <from>
                <xdr:col>13</xdr:col>
                <xdr:colOff>142875</xdr:colOff>
                <xdr:row>14</xdr:row>
                <xdr:rowOff>0</xdr:rowOff>
              </from>
              <to>
                <xdr:col>13</xdr:col>
                <xdr:colOff>371475</xdr:colOff>
                <xdr:row>15</xdr:row>
                <xdr:rowOff>0</xdr:rowOff>
              </to>
            </anchor>
          </controlPr>
        </control>
      </mc:Choice>
      <mc:Fallback>
        <control shapeId="6153" r:id="rId13" name="CheckBox11"/>
      </mc:Fallback>
    </mc:AlternateContent>
    <mc:AlternateContent xmlns:mc="http://schemas.openxmlformats.org/markup-compatibility/2006">
      <mc:Choice Requires="x14">
        <control shapeId="6154" r:id="rId15" name="CheckBox12">
          <controlPr defaultSize="0" autoLine="0" linkedCell="N16" r:id="rId5">
            <anchor moveWithCells="1">
              <from>
                <xdr:col>13</xdr:col>
                <xdr:colOff>142875</xdr:colOff>
                <xdr:row>15</xdr:row>
                <xdr:rowOff>0</xdr:rowOff>
              </from>
              <to>
                <xdr:col>13</xdr:col>
                <xdr:colOff>371475</xdr:colOff>
                <xdr:row>16</xdr:row>
                <xdr:rowOff>0</xdr:rowOff>
              </to>
            </anchor>
          </controlPr>
        </control>
      </mc:Choice>
      <mc:Fallback>
        <control shapeId="6154" r:id="rId15" name="CheckBox12"/>
      </mc:Fallback>
    </mc:AlternateContent>
    <mc:AlternateContent xmlns:mc="http://schemas.openxmlformats.org/markup-compatibility/2006">
      <mc:Choice Requires="x14">
        <control shapeId="6155" r:id="rId16" name="CheckBox15">
          <controlPr defaultSize="0" autoLine="0" linkedCell="N17" r:id="rId5">
            <anchor moveWithCells="1">
              <from>
                <xdr:col>13</xdr:col>
                <xdr:colOff>142875</xdr:colOff>
                <xdr:row>16</xdr:row>
                <xdr:rowOff>0</xdr:rowOff>
              </from>
              <to>
                <xdr:col>13</xdr:col>
                <xdr:colOff>371475</xdr:colOff>
                <xdr:row>17</xdr:row>
                <xdr:rowOff>0</xdr:rowOff>
              </to>
            </anchor>
          </controlPr>
        </control>
      </mc:Choice>
      <mc:Fallback>
        <control shapeId="6155" r:id="rId16" name="CheckBox15"/>
      </mc:Fallback>
    </mc:AlternateContent>
    <mc:AlternateContent xmlns:mc="http://schemas.openxmlformats.org/markup-compatibility/2006">
      <mc:Choice Requires="x14">
        <control shapeId="6156" r:id="rId17" name="CheckBox16">
          <controlPr defaultSize="0" autoLine="0" linkedCell="N18" r:id="rId5">
            <anchor moveWithCells="1">
              <from>
                <xdr:col>13</xdr:col>
                <xdr:colOff>142875</xdr:colOff>
                <xdr:row>17</xdr:row>
                <xdr:rowOff>0</xdr:rowOff>
              </from>
              <to>
                <xdr:col>13</xdr:col>
                <xdr:colOff>371475</xdr:colOff>
                <xdr:row>18</xdr:row>
                <xdr:rowOff>0</xdr:rowOff>
              </to>
            </anchor>
          </controlPr>
        </control>
      </mc:Choice>
      <mc:Fallback>
        <control shapeId="6156" r:id="rId17" name="CheckBox16"/>
      </mc:Fallback>
    </mc:AlternateContent>
    <mc:AlternateContent xmlns:mc="http://schemas.openxmlformats.org/markup-compatibility/2006">
      <mc:Choice Requires="x14">
        <control shapeId="6157" r:id="rId18" name="CheckBox19">
          <controlPr defaultSize="0" autoLine="0" linkedCell="N19" r:id="rId14">
            <anchor moveWithCells="1">
              <from>
                <xdr:col>13</xdr:col>
                <xdr:colOff>142875</xdr:colOff>
                <xdr:row>18</xdr:row>
                <xdr:rowOff>0</xdr:rowOff>
              </from>
              <to>
                <xdr:col>13</xdr:col>
                <xdr:colOff>371475</xdr:colOff>
                <xdr:row>19</xdr:row>
                <xdr:rowOff>0</xdr:rowOff>
              </to>
            </anchor>
          </controlPr>
        </control>
      </mc:Choice>
      <mc:Fallback>
        <control shapeId="6157" r:id="rId18" name="CheckBox19"/>
      </mc:Fallback>
    </mc:AlternateContent>
    <mc:AlternateContent xmlns:mc="http://schemas.openxmlformats.org/markup-compatibility/2006">
      <mc:Choice Requires="x14">
        <control shapeId="6158" r:id="rId19" name="CheckBox20">
          <controlPr defaultSize="0" autoLine="0" linkedCell="N20" r:id="rId5">
            <anchor moveWithCells="1">
              <from>
                <xdr:col>13</xdr:col>
                <xdr:colOff>142875</xdr:colOff>
                <xdr:row>19</xdr:row>
                <xdr:rowOff>0</xdr:rowOff>
              </from>
              <to>
                <xdr:col>13</xdr:col>
                <xdr:colOff>371475</xdr:colOff>
                <xdr:row>20</xdr:row>
                <xdr:rowOff>0</xdr:rowOff>
              </to>
            </anchor>
          </controlPr>
        </control>
      </mc:Choice>
      <mc:Fallback>
        <control shapeId="6158" r:id="rId19" name="CheckBox20"/>
      </mc:Fallback>
    </mc:AlternateContent>
    <mc:AlternateContent xmlns:mc="http://schemas.openxmlformats.org/markup-compatibility/2006">
      <mc:Choice Requires="x14">
        <control shapeId="6159" r:id="rId20" name="CheckBox23">
          <controlPr defaultSize="0" autoLine="0" linkedCell="N21" r:id="rId5">
            <anchor moveWithCells="1">
              <from>
                <xdr:col>13</xdr:col>
                <xdr:colOff>142875</xdr:colOff>
                <xdr:row>20</xdr:row>
                <xdr:rowOff>0</xdr:rowOff>
              </from>
              <to>
                <xdr:col>13</xdr:col>
                <xdr:colOff>371475</xdr:colOff>
                <xdr:row>21</xdr:row>
                <xdr:rowOff>0</xdr:rowOff>
              </to>
            </anchor>
          </controlPr>
        </control>
      </mc:Choice>
      <mc:Fallback>
        <control shapeId="6159" r:id="rId20" name="CheckBox23"/>
      </mc:Fallback>
    </mc:AlternateContent>
    <mc:AlternateContent xmlns:mc="http://schemas.openxmlformats.org/markup-compatibility/2006">
      <mc:Choice Requires="x14">
        <control shapeId="6160" r:id="rId21" name="CheckBox24">
          <controlPr defaultSize="0" autoLine="0" linkedCell="N22" r:id="rId5">
            <anchor moveWithCells="1">
              <from>
                <xdr:col>13</xdr:col>
                <xdr:colOff>142875</xdr:colOff>
                <xdr:row>21</xdr:row>
                <xdr:rowOff>0</xdr:rowOff>
              </from>
              <to>
                <xdr:col>13</xdr:col>
                <xdr:colOff>371475</xdr:colOff>
                <xdr:row>22</xdr:row>
                <xdr:rowOff>0</xdr:rowOff>
              </to>
            </anchor>
          </controlPr>
        </control>
      </mc:Choice>
      <mc:Fallback>
        <control shapeId="6160" r:id="rId21" name="CheckBox24"/>
      </mc:Fallback>
    </mc:AlternateContent>
    <mc:AlternateContent xmlns:mc="http://schemas.openxmlformats.org/markup-compatibility/2006">
      <mc:Choice Requires="x14">
        <control shapeId="6161" r:id="rId22" name="CheckBox83">
          <controlPr defaultSize="0" autoLine="0" linkedCell="N23" r:id="rId14">
            <anchor moveWithCells="1">
              <from>
                <xdr:col>13</xdr:col>
                <xdr:colOff>142875</xdr:colOff>
                <xdr:row>22</xdr:row>
                <xdr:rowOff>0</xdr:rowOff>
              </from>
              <to>
                <xdr:col>13</xdr:col>
                <xdr:colOff>371475</xdr:colOff>
                <xdr:row>23</xdr:row>
                <xdr:rowOff>0</xdr:rowOff>
              </to>
            </anchor>
          </controlPr>
        </control>
      </mc:Choice>
      <mc:Fallback>
        <control shapeId="6161" r:id="rId22" name="CheckBox83"/>
      </mc:Fallback>
    </mc:AlternateContent>
    <mc:AlternateContent xmlns:mc="http://schemas.openxmlformats.org/markup-compatibility/2006">
      <mc:Choice Requires="x14">
        <control shapeId="6162" r:id="rId23" name="CheckBox84">
          <controlPr defaultSize="0" autoLine="0" linkedCell="N24" r:id="rId5">
            <anchor moveWithCells="1">
              <from>
                <xdr:col>13</xdr:col>
                <xdr:colOff>142875</xdr:colOff>
                <xdr:row>23</xdr:row>
                <xdr:rowOff>0</xdr:rowOff>
              </from>
              <to>
                <xdr:col>13</xdr:col>
                <xdr:colOff>371475</xdr:colOff>
                <xdr:row>24</xdr:row>
                <xdr:rowOff>0</xdr:rowOff>
              </to>
            </anchor>
          </controlPr>
        </control>
      </mc:Choice>
      <mc:Fallback>
        <control shapeId="6162" r:id="rId23" name="CheckBox84"/>
      </mc:Fallback>
    </mc:AlternateContent>
    <mc:AlternateContent xmlns:mc="http://schemas.openxmlformats.org/markup-compatibility/2006">
      <mc:Choice Requires="x14">
        <control shapeId="6163" r:id="rId24" name="CheckBox87">
          <controlPr defaultSize="0" autoLine="0" linkedCell="N25" r:id="rId5">
            <anchor moveWithCells="1">
              <from>
                <xdr:col>13</xdr:col>
                <xdr:colOff>142875</xdr:colOff>
                <xdr:row>24</xdr:row>
                <xdr:rowOff>0</xdr:rowOff>
              </from>
              <to>
                <xdr:col>13</xdr:col>
                <xdr:colOff>371475</xdr:colOff>
                <xdr:row>25</xdr:row>
                <xdr:rowOff>0</xdr:rowOff>
              </to>
            </anchor>
          </controlPr>
        </control>
      </mc:Choice>
      <mc:Fallback>
        <control shapeId="6163" r:id="rId24" name="CheckBox87"/>
      </mc:Fallback>
    </mc:AlternateContent>
    <mc:AlternateContent xmlns:mc="http://schemas.openxmlformats.org/markup-compatibility/2006">
      <mc:Choice Requires="x14">
        <control shapeId="6164" r:id="rId25" name="CheckBox88">
          <controlPr defaultSize="0" autoLine="0" linkedCell="N26" r:id="rId26">
            <anchor moveWithCells="1">
              <from>
                <xdr:col>13</xdr:col>
                <xdr:colOff>142875</xdr:colOff>
                <xdr:row>25</xdr:row>
                <xdr:rowOff>0</xdr:rowOff>
              </from>
              <to>
                <xdr:col>13</xdr:col>
                <xdr:colOff>371475</xdr:colOff>
                <xdr:row>26</xdr:row>
                <xdr:rowOff>0</xdr:rowOff>
              </to>
            </anchor>
          </controlPr>
        </control>
      </mc:Choice>
      <mc:Fallback>
        <control shapeId="6164" r:id="rId25" name="CheckBox88"/>
      </mc:Fallback>
    </mc:AlternateContent>
    <mc:AlternateContent xmlns:mc="http://schemas.openxmlformats.org/markup-compatibility/2006">
      <mc:Choice Requires="x14">
        <control shapeId="6165" r:id="rId27" name="CheckBox95">
          <controlPr defaultSize="0" autoLine="0" linkedCell="N27" r:id="rId5">
            <anchor moveWithCells="1">
              <from>
                <xdr:col>13</xdr:col>
                <xdr:colOff>142875</xdr:colOff>
                <xdr:row>26</xdr:row>
                <xdr:rowOff>0</xdr:rowOff>
              </from>
              <to>
                <xdr:col>13</xdr:col>
                <xdr:colOff>371475</xdr:colOff>
                <xdr:row>26</xdr:row>
                <xdr:rowOff>333375</xdr:rowOff>
              </to>
            </anchor>
          </controlPr>
        </control>
      </mc:Choice>
      <mc:Fallback>
        <control shapeId="6165" r:id="rId27" name="CheckBox95"/>
      </mc:Fallback>
    </mc:AlternateContent>
    <mc:AlternateContent xmlns:mc="http://schemas.openxmlformats.org/markup-compatibility/2006">
      <mc:Choice Requires="x14">
        <control shapeId="6166" r:id="rId28" name="CheckBox96">
          <controlPr defaultSize="0" autoLine="0" linkedCell="N28" r:id="rId5">
            <anchor moveWithCells="1">
              <from>
                <xdr:col>13</xdr:col>
                <xdr:colOff>142875</xdr:colOff>
                <xdr:row>27</xdr:row>
                <xdr:rowOff>0</xdr:rowOff>
              </from>
              <to>
                <xdr:col>13</xdr:col>
                <xdr:colOff>371475</xdr:colOff>
                <xdr:row>28</xdr:row>
                <xdr:rowOff>0</xdr:rowOff>
              </to>
            </anchor>
          </controlPr>
        </control>
      </mc:Choice>
      <mc:Fallback>
        <control shapeId="6166" r:id="rId28" name="CheckBox96"/>
      </mc:Fallback>
    </mc:AlternateContent>
    <mc:AlternateContent xmlns:mc="http://schemas.openxmlformats.org/markup-compatibility/2006">
      <mc:Choice Requires="x14">
        <control shapeId="6167" r:id="rId29" name="CheckBox99">
          <controlPr defaultSize="0" autoLine="0" linkedCell="N29" r:id="rId14">
            <anchor moveWithCells="1">
              <from>
                <xdr:col>13</xdr:col>
                <xdr:colOff>142875</xdr:colOff>
                <xdr:row>28</xdr:row>
                <xdr:rowOff>0</xdr:rowOff>
              </from>
              <to>
                <xdr:col>13</xdr:col>
                <xdr:colOff>371475</xdr:colOff>
                <xdr:row>29</xdr:row>
                <xdr:rowOff>0</xdr:rowOff>
              </to>
            </anchor>
          </controlPr>
        </control>
      </mc:Choice>
      <mc:Fallback>
        <control shapeId="6167" r:id="rId29" name="CheckBox99"/>
      </mc:Fallback>
    </mc:AlternateContent>
    <mc:AlternateContent xmlns:mc="http://schemas.openxmlformats.org/markup-compatibility/2006">
      <mc:Choice Requires="x14">
        <control shapeId="6168" r:id="rId30" name="CheckBox100">
          <controlPr defaultSize="0" autoLine="0" linkedCell="N30" r:id="rId5">
            <anchor moveWithCells="1">
              <from>
                <xdr:col>13</xdr:col>
                <xdr:colOff>142875</xdr:colOff>
                <xdr:row>29</xdr:row>
                <xdr:rowOff>0</xdr:rowOff>
              </from>
              <to>
                <xdr:col>13</xdr:col>
                <xdr:colOff>371475</xdr:colOff>
                <xdr:row>29</xdr:row>
                <xdr:rowOff>333375</xdr:rowOff>
              </to>
            </anchor>
          </controlPr>
        </control>
      </mc:Choice>
      <mc:Fallback>
        <control shapeId="6168" r:id="rId30" name="CheckBox100"/>
      </mc:Fallback>
    </mc:AlternateContent>
    <mc:AlternateContent xmlns:mc="http://schemas.openxmlformats.org/markup-compatibility/2006">
      <mc:Choice Requires="x14">
        <control shapeId="6169" r:id="rId31" name="CheckBox103">
          <controlPr defaultSize="0" autoLine="0" linkedCell="N31" r:id="rId5">
            <anchor moveWithCells="1">
              <from>
                <xdr:col>13</xdr:col>
                <xdr:colOff>142875</xdr:colOff>
                <xdr:row>30</xdr:row>
                <xdr:rowOff>0</xdr:rowOff>
              </from>
              <to>
                <xdr:col>13</xdr:col>
                <xdr:colOff>371475</xdr:colOff>
                <xdr:row>31</xdr:row>
                <xdr:rowOff>0</xdr:rowOff>
              </to>
            </anchor>
          </controlPr>
        </control>
      </mc:Choice>
      <mc:Fallback>
        <control shapeId="6169" r:id="rId31" name="CheckBox103"/>
      </mc:Fallback>
    </mc:AlternateContent>
    <mc:AlternateContent xmlns:mc="http://schemas.openxmlformats.org/markup-compatibility/2006">
      <mc:Choice Requires="x14">
        <control shapeId="6170" r:id="rId32" name="CheckBox104">
          <controlPr defaultSize="0" autoLine="0" linkedCell="N32" r:id="rId5">
            <anchor moveWithCells="1">
              <from>
                <xdr:col>13</xdr:col>
                <xdr:colOff>142875</xdr:colOff>
                <xdr:row>31</xdr:row>
                <xdr:rowOff>0</xdr:rowOff>
              </from>
              <to>
                <xdr:col>13</xdr:col>
                <xdr:colOff>371475</xdr:colOff>
                <xdr:row>32</xdr:row>
                <xdr:rowOff>0</xdr:rowOff>
              </to>
            </anchor>
          </controlPr>
        </control>
      </mc:Choice>
      <mc:Fallback>
        <control shapeId="6170" r:id="rId32" name="CheckBox104"/>
      </mc:Fallback>
    </mc:AlternateContent>
    <mc:AlternateContent xmlns:mc="http://schemas.openxmlformats.org/markup-compatibility/2006">
      <mc:Choice Requires="x14">
        <control shapeId="6175" r:id="rId33" name="CheckBox29">
          <controlPr defaultSize="0" autoLine="0" linkedCell="N41" r:id="rId5">
            <anchor moveWithCells="1">
              <from>
                <xdr:col>13</xdr:col>
                <xdr:colOff>142875</xdr:colOff>
                <xdr:row>40</xdr:row>
                <xdr:rowOff>0</xdr:rowOff>
              </from>
              <to>
                <xdr:col>13</xdr:col>
                <xdr:colOff>371475</xdr:colOff>
                <xdr:row>40</xdr:row>
                <xdr:rowOff>333375</xdr:rowOff>
              </to>
            </anchor>
          </controlPr>
        </control>
      </mc:Choice>
      <mc:Fallback>
        <control shapeId="6175" r:id="rId33" name="CheckBox29"/>
      </mc:Fallback>
    </mc:AlternateContent>
    <mc:AlternateContent xmlns:mc="http://schemas.openxmlformats.org/markup-compatibility/2006">
      <mc:Choice Requires="x14">
        <control shapeId="6176" r:id="rId34" name="CheckBox30">
          <controlPr defaultSize="0" autoLine="0" linkedCell="N42" r:id="rId5">
            <anchor moveWithCells="1">
              <from>
                <xdr:col>13</xdr:col>
                <xdr:colOff>142875</xdr:colOff>
                <xdr:row>41</xdr:row>
                <xdr:rowOff>0</xdr:rowOff>
              </from>
              <to>
                <xdr:col>13</xdr:col>
                <xdr:colOff>371475</xdr:colOff>
                <xdr:row>42</xdr:row>
                <xdr:rowOff>0</xdr:rowOff>
              </to>
            </anchor>
          </controlPr>
        </control>
      </mc:Choice>
      <mc:Fallback>
        <control shapeId="6176" r:id="rId34" name="CheckBox30"/>
      </mc:Fallback>
    </mc:AlternateContent>
    <mc:AlternateContent xmlns:mc="http://schemas.openxmlformats.org/markup-compatibility/2006">
      <mc:Choice Requires="x14">
        <control shapeId="6177" r:id="rId35" name="CheckBox33">
          <controlPr defaultSize="0" autoLine="0" linkedCell="N43" r:id="rId5">
            <anchor moveWithCells="1">
              <from>
                <xdr:col>13</xdr:col>
                <xdr:colOff>142875</xdr:colOff>
                <xdr:row>42</xdr:row>
                <xdr:rowOff>0</xdr:rowOff>
              </from>
              <to>
                <xdr:col>13</xdr:col>
                <xdr:colOff>371475</xdr:colOff>
                <xdr:row>42</xdr:row>
                <xdr:rowOff>333375</xdr:rowOff>
              </to>
            </anchor>
          </controlPr>
        </control>
      </mc:Choice>
      <mc:Fallback>
        <control shapeId="6177" r:id="rId35" name="CheckBox33"/>
      </mc:Fallback>
    </mc:AlternateContent>
    <mc:AlternateContent xmlns:mc="http://schemas.openxmlformats.org/markup-compatibility/2006">
      <mc:Choice Requires="x14">
        <control shapeId="6178" r:id="rId36" name="CheckBox34">
          <controlPr defaultSize="0" autoLine="0" linkedCell="N44" r:id="rId5">
            <anchor moveWithCells="1">
              <from>
                <xdr:col>13</xdr:col>
                <xdr:colOff>142875</xdr:colOff>
                <xdr:row>43</xdr:row>
                <xdr:rowOff>0</xdr:rowOff>
              </from>
              <to>
                <xdr:col>13</xdr:col>
                <xdr:colOff>371475</xdr:colOff>
                <xdr:row>44</xdr:row>
                <xdr:rowOff>0</xdr:rowOff>
              </to>
            </anchor>
          </controlPr>
        </control>
      </mc:Choice>
      <mc:Fallback>
        <control shapeId="6178" r:id="rId36" name="CheckBox34"/>
      </mc:Fallback>
    </mc:AlternateContent>
    <mc:AlternateContent xmlns:mc="http://schemas.openxmlformats.org/markup-compatibility/2006">
      <mc:Choice Requires="x14">
        <control shapeId="6179" r:id="rId37" name="CheckBox37">
          <controlPr defaultSize="0" autoLine="0" linkedCell="N45" r:id="rId5">
            <anchor moveWithCells="1">
              <from>
                <xdr:col>13</xdr:col>
                <xdr:colOff>142875</xdr:colOff>
                <xdr:row>44</xdr:row>
                <xdr:rowOff>0</xdr:rowOff>
              </from>
              <to>
                <xdr:col>13</xdr:col>
                <xdr:colOff>371475</xdr:colOff>
                <xdr:row>44</xdr:row>
                <xdr:rowOff>333375</xdr:rowOff>
              </to>
            </anchor>
          </controlPr>
        </control>
      </mc:Choice>
      <mc:Fallback>
        <control shapeId="6179" r:id="rId37" name="CheckBox37"/>
      </mc:Fallback>
    </mc:AlternateContent>
    <mc:AlternateContent xmlns:mc="http://schemas.openxmlformats.org/markup-compatibility/2006">
      <mc:Choice Requires="x14">
        <control shapeId="6180" r:id="rId38" name="CheckBox38">
          <controlPr defaultSize="0" autoLine="0" linkedCell="N46" r:id="rId5">
            <anchor moveWithCells="1">
              <from>
                <xdr:col>13</xdr:col>
                <xdr:colOff>142875</xdr:colOff>
                <xdr:row>45</xdr:row>
                <xdr:rowOff>0</xdr:rowOff>
              </from>
              <to>
                <xdr:col>13</xdr:col>
                <xdr:colOff>371475</xdr:colOff>
                <xdr:row>46</xdr:row>
                <xdr:rowOff>0</xdr:rowOff>
              </to>
            </anchor>
          </controlPr>
        </control>
      </mc:Choice>
      <mc:Fallback>
        <control shapeId="6180" r:id="rId38" name="CheckBox38"/>
      </mc:Fallback>
    </mc:AlternateContent>
    <mc:AlternateContent xmlns:mc="http://schemas.openxmlformats.org/markup-compatibility/2006">
      <mc:Choice Requires="x14">
        <control shapeId="6181" r:id="rId39" name="CheckBox41">
          <controlPr defaultSize="0" autoLine="0" linkedCell="#REF!" r:id="rId5">
            <anchor moveWithCells="1">
              <from>
                <xdr:col>13</xdr:col>
                <xdr:colOff>142875</xdr:colOff>
                <xdr:row>48</xdr:row>
                <xdr:rowOff>0</xdr:rowOff>
              </from>
              <to>
                <xdr:col>13</xdr:col>
                <xdr:colOff>371475</xdr:colOff>
                <xdr:row>48</xdr:row>
                <xdr:rowOff>333375</xdr:rowOff>
              </to>
            </anchor>
          </controlPr>
        </control>
      </mc:Choice>
      <mc:Fallback>
        <control shapeId="6181" r:id="rId39" name="CheckBox41"/>
      </mc:Fallback>
    </mc:AlternateContent>
    <mc:AlternateContent xmlns:mc="http://schemas.openxmlformats.org/markup-compatibility/2006">
      <mc:Choice Requires="x14">
        <control shapeId="6182" r:id="rId40" name="CheckBox42">
          <controlPr defaultSize="0" autoLine="0" linkedCell="#REF!" r:id="rId5">
            <anchor moveWithCells="1">
              <from>
                <xdr:col>13</xdr:col>
                <xdr:colOff>142875</xdr:colOff>
                <xdr:row>48</xdr:row>
                <xdr:rowOff>0</xdr:rowOff>
              </from>
              <to>
                <xdr:col>13</xdr:col>
                <xdr:colOff>371475</xdr:colOff>
                <xdr:row>48</xdr:row>
                <xdr:rowOff>333375</xdr:rowOff>
              </to>
            </anchor>
          </controlPr>
        </control>
      </mc:Choice>
      <mc:Fallback>
        <control shapeId="6182" r:id="rId40" name="CheckBox42"/>
      </mc:Fallback>
    </mc:AlternateContent>
    <mc:AlternateContent xmlns:mc="http://schemas.openxmlformats.org/markup-compatibility/2006">
      <mc:Choice Requires="x14">
        <control shapeId="6183" r:id="rId41" name="CheckBox45">
          <controlPr defaultSize="0" autoLine="0" linkedCell="N49" r:id="rId5">
            <anchor moveWithCells="1">
              <from>
                <xdr:col>13</xdr:col>
                <xdr:colOff>142875</xdr:colOff>
                <xdr:row>48</xdr:row>
                <xdr:rowOff>0</xdr:rowOff>
              </from>
              <to>
                <xdr:col>13</xdr:col>
                <xdr:colOff>371475</xdr:colOff>
                <xdr:row>48</xdr:row>
                <xdr:rowOff>333375</xdr:rowOff>
              </to>
            </anchor>
          </controlPr>
        </control>
      </mc:Choice>
      <mc:Fallback>
        <control shapeId="6183" r:id="rId41" name="CheckBox45"/>
      </mc:Fallback>
    </mc:AlternateContent>
    <mc:AlternateContent xmlns:mc="http://schemas.openxmlformats.org/markup-compatibility/2006">
      <mc:Choice Requires="x14">
        <control shapeId="6184" r:id="rId42" name="CheckBox46">
          <controlPr defaultSize="0" autoLine="0" linkedCell="N50" r:id="rId5">
            <anchor moveWithCells="1">
              <from>
                <xdr:col>13</xdr:col>
                <xdr:colOff>142875</xdr:colOff>
                <xdr:row>49</xdr:row>
                <xdr:rowOff>0</xdr:rowOff>
              </from>
              <to>
                <xdr:col>13</xdr:col>
                <xdr:colOff>371475</xdr:colOff>
                <xdr:row>50</xdr:row>
                <xdr:rowOff>0</xdr:rowOff>
              </to>
            </anchor>
          </controlPr>
        </control>
      </mc:Choice>
      <mc:Fallback>
        <control shapeId="6184" r:id="rId42" name="CheckBox46"/>
      </mc:Fallback>
    </mc:AlternateContent>
    <mc:AlternateContent xmlns:mc="http://schemas.openxmlformats.org/markup-compatibility/2006">
      <mc:Choice Requires="x14">
        <control shapeId="6185" r:id="rId43" name="CheckBox49">
          <controlPr defaultSize="0" autoLine="0" linkedCell="N53" r:id="rId5">
            <anchor moveWithCells="1">
              <from>
                <xdr:col>13</xdr:col>
                <xdr:colOff>142875</xdr:colOff>
                <xdr:row>52</xdr:row>
                <xdr:rowOff>0</xdr:rowOff>
              </from>
              <to>
                <xdr:col>13</xdr:col>
                <xdr:colOff>371475</xdr:colOff>
                <xdr:row>53</xdr:row>
                <xdr:rowOff>0</xdr:rowOff>
              </to>
            </anchor>
          </controlPr>
        </control>
      </mc:Choice>
      <mc:Fallback>
        <control shapeId="6185" r:id="rId43" name="CheckBox49"/>
      </mc:Fallback>
    </mc:AlternateContent>
    <mc:AlternateContent xmlns:mc="http://schemas.openxmlformats.org/markup-compatibility/2006">
      <mc:Choice Requires="x14">
        <control shapeId="6186" r:id="rId44" name="CheckBox50">
          <controlPr defaultSize="0" autoLine="0" linkedCell="N54" r:id="rId5">
            <anchor moveWithCells="1">
              <from>
                <xdr:col>13</xdr:col>
                <xdr:colOff>142875</xdr:colOff>
                <xdr:row>53</xdr:row>
                <xdr:rowOff>0</xdr:rowOff>
              </from>
              <to>
                <xdr:col>13</xdr:col>
                <xdr:colOff>371475</xdr:colOff>
                <xdr:row>54</xdr:row>
                <xdr:rowOff>0</xdr:rowOff>
              </to>
            </anchor>
          </controlPr>
        </control>
      </mc:Choice>
      <mc:Fallback>
        <control shapeId="6186" r:id="rId44" name="CheckBox50"/>
      </mc:Fallback>
    </mc:AlternateContent>
    <mc:AlternateContent xmlns:mc="http://schemas.openxmlformats.org/markup-compatibility/2006">
      <mc:Choice Requires="x14">
        <control shapeId="6187" r:id="rId45" name="CheckBox53">
          <controlPr defaultSize="0" autoLine="0" linkedCell="N62" r:id="rId5">
            <anchor moveWithCells="1">
              <from>
                <xdr:col>13</xdr:col>
                <xdr:colOff>142875</xdr:colOff>
                <xdr:row>61</xdr:row>
                <xdr:rowOff>0</xdr:rowOff>
              </from>
              <to>
                <xdr:col>13</xdr:col>
                <xdr:colOff>371475</xdr:colOff>
                <xdr:row>62</xdr:row>
                <xdr:rowOff>0</xdr:rowOff>
              </to>
            </anchor>
          </controlPr>
        </control>
      </mc:Choice>
      <mc:Fallback>
        <control shapeId="6187" r:id="rId45" name="CheckBox53"/>
      </mc:Fallback>
    </mc:AlternateContent>
    <mc:AlternateContent xmlns:mc="http://schemas.openxmlformats.org/markup-compatibility/2006">
      <mc:Choice Requires="x14">
        <control shapeId="6188" r:id="rId46" name="CheckBox54">
          <controlPr defaultSize="0" autoLine="0" linkedCell="N63" r:id="rId5">
            <anchor moveWithCells="1">
              <from>
                <xdr:col>13</xdr:col>
                <xdr:colOff>142875</xdr:colOff>
                <xdr:row>62</xdr:row>
                <xdr:rowOff>0</xdr:rowOff>
              </from>
              <to>
                <xdr:col>13</xdr:col>
                <xdr:colOff>371475</xdr:colOff>
                <xdr:row>63</xdr:row>
                <xdr:rowOff>0</xdr:rowOff>
              </to>
            </anchor>
          </controlPr>
        </control>
      </mc:Choice>
      <mc:Fallback>
        <control shapeId="6188" r:id="rId46" name="CheckBox54"/>
      </mc:Fallback>
    </mc:AlternateContent>
    <mc:AlternateContent xmlns:mc="http://schemas.openxmlformats.org/markup-compatibility/2006">
      <mc:Choice Requires="x14">
        <control shapeId="6189" r:id="rId47" name="CheckBox57">
          <controlPr defaultSize="0" autoLine="0" linkedCell="N64" r:id="rId5">
            <anchor moveWithCells="1">
              <from>
                <xdr:col>13</xdr:col>
                <xdr:colOff>142875</xdr:colOff>
                <xdr:row>63</xdr:row>
                <xdr:rowOff>0</xdr:rowOff>
              </from>
              <to>
                <xdr:col>13</xdr:col>
                <xdr:colOff>371475</xdr:colOff>
                <xdr:row>64</xdr:row>
                <xdr:rowOff>0</xdr:rowOff>
              </to>
            </anchor>
          </controlPr>
        </control>
      </mc:Choice>
      <mc:Fallback>
        <control shapeId="6189" r:id="rId47" name="CheckBox57"/>
      </mc:Fallback>
    </mc:AlternateContent>
    <mc:AlternateContent xmlns:mc="http://schemas.openxmlformats.org/markup-compatibility/2006">
      <mc:Choice Requires="x14">
        <control shapeId="6190" r:id="rId48" name="CheckBox58">
          <controlPr defaultSize="0" autoLine="0" linkedCell="N65" r:id="rId5">
            <anchor moveWithCells="1">
              <from>
                <xdr:col>13</xdr:col>
                <xdr:colOff>142875</xdr:colOff>
                <xdr:row>64</xdr:row>
                <xdr:rowOff>0</xdr:rowOff>
              </from>
              <to>
                <xdr:col>13</xdr:col>
                <xdr:colOff>371475</xdr:colOff>
                <xdr:row>65</xdr:row>
                <xdr:rowOff>0</xdr:rowOff>
              </to>
            </anchor>
          </controlPr>
        </control>
      </mc:Choice>
      <mc:Fallback>
        <control shapeId="6190" r:id="rId48" name="CheckBox58"/>
      </mc:Fallback>
    </mc:AlternateContent>
    <mc:AlternateContent xmlns:mc="http://schemas.openxmlformats.org/markup-compatibility/2006">
      <mc:Choice Requires="x14">
        <control shapeId="6191" r:id="rId49" name="CheckBox61">
          <controlPr defaultSize="0" autoLine="0" linkedCell="N66" r:id="rId5">
            <anchor moveWithCells="1">
              <from>
                <xdr:col>13</xdr:col>
                <xdr:colOff>142875</xdr:colOff>
                <xdr:row>65</xdr:row>
                <xdr:rowOff>0</xdr:rowOff>
              </from>
              <to>
                <xdr:col>13</xdr:col>
                <xdr:colOff>371475</xdr:colOff>
                <xdr:row>66</xdr:row>
                <xdr:rowOff>0</xdr:rowOff>
              </to>
            </anchor>
          </controlPr>
        </control>
      </mc:Choice>
      <mc:Fallback>
        <control shapeId="6191" r:id="rId49" name="CheckBox61"/>
      </mc:Fallback>
    </mc:AlternateContent>
    <mc:AlternateContent xmlns:mc="http://schemas.openxmlformats.org/markup-compatibility/2006">
      <mc:Choice Requires="x14">
        <control shapeId="6192" r:id="rId50" name="CheckBox62">
          <controlPr defaultSize="0" autoLine="0" linkedCell="N67" r:id="rId5">
            <anchor moveWithCells="1">
              <from>
                <xdr:col>13</xdr:col>
                <xdr:colOff>142875</xdr:colOff>
                <xdr:row>66</xdr:row>
                <xdr:rowOff>0</xdr:rowOff>
              </from>
              <to>
                <xdr:col>13</xdr:col>
                <xdr:colOff>371475</xdr:colOff>
                <xdr:row>67</xdr:row>
                <xdr:rowOff>0</xdr:rowOff>
              </to>
            </anchor>
          </controlPr>
        </control>
      </mc:Choice>
      <mc:Fallback>
        <control shapeId="6192" r:id="rId50" name="CheckBox62"/>
      </mc:Fallback>
    </mc:AlternateContent>
    <mc:AlternateContent xmlns:mc="http://schemas.openxmlformats.org/markup-compatibility/2006">
      <mc:Choice Requires="x14">
        <control shapeId="6193" r:id="rId51" name="CheckBox65">
          <controlPr defaultSize="0" autoLine="0" linkedCell="N70" r:id="rId14">
            <anchor moveWithCells="1">
              <from>
                <xdr:col>13</xdr:col>
                <xdr:colOff>142875</xdr:colOff>
                <xdr:row>69</xdr:row>
                <xdr:rowOff>0</xdr:rowOff>
              </from>
              <to>
                <xdr:col>13</xdr:col>
                <xdr:colOff>371475</xdr:colOff>
                <xdr:row>70</xdr:row>
                <xdr:rowOff>0</xdr:rowOff>
              </to>
            </anchor>
          </controlPr>
        </control>
      </mc:Choice>
      <mc:Fallback>
        <control shapeId="6193" r:id="rId51" name="CheckBox65"/>
      </mc:Fallback>
    </mc:AlternateContent>
    <mc:AlternateContent xmlns:mc="http://schemas.openxmlformats.org/markup-compatibility/2006">
      <mc:Choice Requires="x14">
        <control shapeId="6194" r:id="rId52" name="CheckBox66">
          <controlPr defaultSize="0" autoLine="0" linkedCell="N71" r:id="rId5">
            <anchor moveWithCells="1">
              <from>
                <xdr:col>13</xdr:col>
                <xdr:colOff>142875</xdr:colOff>
                <xdr:row>70</xdr:row>
                <xdr:rowOff>0</xdr:rowOff>
              </from>
              <to>
                <xdr:col>13</xdr:col>
                <xdr:colOff>371475</xdr:colOff>
                <xdr:row>71</xdr:row>
                <xdr:rowOff>0</xdr:rowOff>
              </to>
            </anchor>
          </controlPr>
        </control>
      </mc:Choice>
      <mc:Fallback>
        <control shapeId="6194" r:id="rId52" name="CheckBox66"/>
      </mc:Fallback>
    </mc:AlternateContent>
    <mc:AlternateContent xmlns:mc="http://schemas.openxmlformats.org/markup-compatibility/2006">
      <mc:Choice Requires="x14">
        <control shapeId="6195" r:id="rId53" name="CheckBox69">
          <controlPr defaultSize="0" autoLine="0" linkedCell="N72" r:id="rId5">
            <anchor moveWithCells="1">
              <from>
                <xdr:col>13</xdr:col>
                <xdr:colOff>142875</xdr:colOff>
                <xdr:row>71</xdr:row>
                <xdr:rowOff>0</xdr:rowOff>
              </from>
              <to>
                <xdr:col>13</xdr:col>
                <xdr:colOff>371475</xdr:colOff>
                <xdr:row>72</xdr:row>
                <xdr:rowOff>0</xdr:rowOff>
              </to>
            </anchor>
          </controlPr>
        </control>
      </mc:Choice>
      <mc:Fallback>
        <control shapeId="6195" r:id="rId53" name="CheckBox69"/>
      </mc:Fallback>
    </mc:AlternateContent>
    <mc:AlternateContent xmlns:mc="http://schemas.openxmlformats.org/markup-compatibility/2006">
      <mc:Choice Requires="x14">
        <control shapeId="6196" r:id="rId54" name="CheckBox70">
          <controlPr defaultSize="0" autoLine="0" linkedCell="N73" r:id="rId5">
            <anchor moveWithCells="1">
              <from>
                <xdr:col>13</xdr:col>
                <xdr:colOff>142875</xdr:colOff>
                <xdr:row>72</xdr:row>
                <xdr:rowOff>0</xdr:rowOff>
              </from>
              <to>
                <xdr:col>13</xdr:col>
                <xdr:colOff>371475</xdr:colOff>
                <xdr:row>73</xdr:row>
                <xdr:rowOff>0</xdr:rowOff>
              </to>
            </anchor>
          </controlPr>
        </control>
      </mc:Choice>
      <mc:Fallback>
        <control shapeId="6196" r:id="rId54" name="CheckBox70"/>
      </mc:Fallback>
    </mc:AlternateContent>
    <mc:AlternateContent xmlns:mc="http://schemas.openxmlformats.org/markup-compatibility/2006">
      <mc:Choice Requires="x14">
        <control shapeId="6197" r:id="rId55" name="CheckBox73">
          <controlPr defaultSize="0" autoLine="0" linkedCell="N74" r:id="rId14">
            <anchor moveWithCells="1">
              <from>
                <xdr:col>13</xdr:col>
                <xdr:colOff>142875</xdr:colOff>
                <xdr:row>73</xdr:row>
                <xdr:rowOff>0</xdr:rowOff>
              </from>
              <to>
                <xdr:col>13</xdr:col>
                <xdr:colOff>371475</xdr:colOff>
                <xdr:row>74</xdr:row>
                <xdr:rowOff>0</xdr:rowOff>
              </to>
            </anchor>
          </controlPr>
        </control>
      </mc:Choice>
      <mc:Fallback>
        <control shapeId="6197" r:id="rId55" name="CheckBox73"/>
      </mc:Fallback>
    </mc:AlternateContent>
    <mc:AlternateContent xmlns:mc="http://schemas.openxmlformats.org/markup-compatibility/2006">
      <mc:Choice Requires="x14">
        <control shapeId="6198" r:id="rId56" name="CheckBox74">
          <controlPr defaultSize="0" autoLine="0" linkedCell="N75" r:id="rId5">
            <anchor moveWithCells="1">
              <from>
                <xdr:col>13</xdr:col>
                <xdr:colOff>142875</xdr:colOff>
                <xdr:row>74</xdr:row>
                <xdr:rowOff>0</xdr:rowOff>
              </from>
              <to>
                <xdr:col>13</xdr:col>
                <xdr:colOff>371475</xdr:colOff>
                <xdr:row>75</xdr:row>
                <xdr:rowOff>0</xdr:rowOff>
              </to>
            </anchor>
          </controlPr>
        </control>
      </mc:Choice>
      <mc:Fallback>
        <control shapeId="6198" r:id="rId56" name="CheckBox74"/>
      </mc:Fallback>
    </mc:AlternateContent>
    <mc:AlternateContent xmlns:mc="http://schemas.openxmlformats.org/markup-compatibility/2006">
      <mc:Choice Requires="x14">
        <control shapeId="6199" r:id="rId57" name="CheckBox111">
          <controlPr defaultSize="0" autoLine="0" linkedCell="N76" r:id="rId5">
            <anchor moveWithCells="1">
              <from>
                <xdr:col>13</xdr:col>
                <xdr:colOff>142875</xdr:colOff>
                <xdr:row>75</xdr:row>
                <xdr:rowOff>0</xdr:rowOff>
              </from>
              <to>
                <xdr:col>13</xdr:col>
                <xdr:colOff>371475</xdr:colOff>
                <xdr:row>76</xdr:row>
                <xdr:rowOff>0</xdr:rowOff>
              </to>
            </anchor>
          </controlPr>
        </control>
      </mc:Choice>
      <mc:Fallback>
        <control shapeId="6199" r:id="rId57" name="CheckBox111"/>
      </mc:Fallback>
    </mc:AlternateContent>
    <mc:AlternateContent xmlns:mc="http://schemas.openxmlformats.org/markup-compatibility/2006">
      <mc:Choice Requires="x14">
        <control shapeId="6200" r:id="rId58" name="CheckBox112">
          <controlPr defaultSize="0" autoLine="0" linkedCell="N77" r:id="rId5">
            <anchor moveWithCells="1">
              <from>
                <xdr:col>13</xdr:col>
                <xdr:colOff>142875</xdr:colOff>
                <xdr:row>76</xdr:row>
                <xdr:rowOff>0</xdr:rowOff>
              </from>
              <to>
                <xdr:col>13</xdr:col>
                <xdr:colOff>371475</xdr:colOff>
                <xdr:row>77</xdr:row>
                <xdr:rowOff>0</xdr:rowOff>
              </to>
            </anchor>
          </controlPr>
        </control>
      </mc:Choice>
      <mc:Fallback>
        <control shapeId="6200" r:id="rId58" name="CheckBox112"/>
      </mc:Fallback>
    </mc:AlternateContent>
    <mc:AlternateContent xmlns:mc="http://schemas.openxmlformats.org/markup-compatibility/2006">
      <mc:Choice Requires="x14">
        <control shapeId="6201" r:id="rId59" name="CheckBox115">
          <controlPr defaultSize="0" autoLine="0" linkedCell="N78" r:id="rId14">
            <anchor moveWithCells="1">
              <from>
                <xdr:col>13</xdr:col>
                <xdr:colOff>142875</xdr:colOff>
                <xdr:row>77</xdr:row>
                <xdr:rowOff>0</xdr:rowOff>
              </from>
              <to>
                <xdr:col>13</xdr:col>
                <xdr:colOff>371475</xdr:colOff>
                <xdr:row>78</xdr:row>
                <xdr:rowOff>0</xdr:rowOff>
              </to>
            </anchor>
          </controlPr>
        </control>
      </mc:Choice>
      <mc:Fallback>
        <control shapeId="6201" r:id="rId59" name="CheckBox115"/>
      </mc:Fallback>
    </mc:AlternateContent>
    <mc:AlternateContent xmlns:mc="http://schemas.openxmlformats.org/markup-compatibility/2006">
      <mc:Choice Requires="x14">
        <control shapeId="6202" r:id="rId60" name="CheckBox116">
          <controlPr defaultSize="0" autoLine="0" linkedCell="N79" r:id="rId5">
            <anchor moveWithCells="1">
              <from>
                <xdr:col>13</xdr:col>
                <xdr:colOff>142875</xdr:colOff>
                <xdr:row>78</xdr:row>
                <xdr:rowOff>0</xdr:rowOff>
              </from>
              <to>
                <xdr:col>13</xdr:col>
                <xdr:colOff>371475</xdr:colOff>
                <xdr:row>79</xdr:row>
                <xdr:rowOff>0</xdr:rowOff>
              </to>
            </anchor>
          </controlPr>
        </control>
      </mc:Choice>
      <mc:Fallback>
        <control shapeId="6202" r:id="rId60" name="CheckBox116"/>
      </mc:Fallback>
    </mc:AlternateContent>
    <mc:AlternateContent xmlns:mc="http://schemas.openxmlformats.org/markup-compatibility/2006">
      <mc:Choice Requires="x14">
        <control shapeId="6203" r:id="rId61" name="CheckBox119">
          <controlPr defaultSize="0" autoLine="0" linkedCell="N80" r:id="rId5">
            <anchor moveWithCells="1">
              <from>
                <xdr:col>13</xdr:col>
                <xdr:colOff>142875</xdr:colOff>
                <xdr:row>79</xdr:row>
                <xdr:rowOff>0</xdr:rowOff>
              </from>
              <to>
                <xdr:col>13</xdr:col>
                <xdr:colOff>371475</xdr:colOff>
                <xdr:row>80</xdr:row>
                <xdr:rowOff>0</xdr:rowOff>
              </to>
            </anchor>
          </controlPr>
        </control>
      </mc:Choice>
      <mc:Fallback>
        <control shapeId="6203" r:id="rId61" name="CheckBox119"/>
      </mc:Fallback>
    </mc:AlternateContent>
    <mc:AlternateContent xmlns:mc="http://schemas.openxmlformats.org/markup-compatibility/2006">
      <mc:Choice Requires="x14">
        <control shapeId="6204" r:id="rId62" name="CheckBox120">
          <controlPr defaultSize="0" autoLine="0" linkedCell="N81" r:id="rId5">
            <anchor moveWithCells="1">
              <from>
                <xdr:col>13</xdr:col>
                <xdr:colOff>142875</xdr:colOff>
                <xdr:row>80</xdr:row>
                <xdr:rowOff>0</xdr:rowOff>
              </from>
              <to>
                <xdr:col>13</xdr:col>
                <xdr:colOff>371475</xdr:colOff>
                <xdr:row>81</xdr:row>
                <xdr:rowOff>0</xdr:rowOff>
              </to>
            </anchor>
          </controlPr>
        </control>
      </mc:Choice>
      <mc:Fallback>
        <control shapeId="6204" r:id="rId62" name="CheckBox120"/>
      </mc:Fallback>
    </mc:AlternateContent>
    <mc:AlternateContent xmlns:mc="http://schemas.openxmlformats.org/markup-compatibility/2006">
      <mc:Choice Requires="x14">
        <control shapeId="6205" r:id="rId63" name="CheckBox123">
          <controlPr defaultSize="0" autoLine="0" linkedCell="N82" r:id="rId14">
            <anchor moveWithCells="1">
              <from>
                <xdr:col>13</xdr:col>
                <xdr:colOff>142875</xdr:colOff>
                <xdr:row>81</xdr:row>
                <xdr:rowOff>0</xdr:rowOff>
              </from>
              <to>
                <xdr:col>13</xdr:col>
                <xdr:colOff>371475</xdr:colOff>
                <xdr:row>82</xdr:row>
                <xdr:rowOff>0</xdr:rowOff>
              </to>
            </anchor>
          </controlPr>
        </control>
      </mc:Choice>
      <mc:Fallback>
        <control shapeId="6205" r:id="rId63" name="CheckBox123"/>
      </mc:Fallback>
    </mc:AlternateContent>
    <mc:AlternateContent xmlns:mc="http://schemas.openxmlformats.org/markup-compatibility/2006">
      <mc:Choice Requires="x14">
        <control shapeId="6206" r:id="rId64" name="CheckBox124">
          <controlPr defaultSize="0" autoLine="0" linkedCell="N83" r:id="rId5">
            <anchor moveWithCells="1">
              <from>
                <xdr:col>13</xdr:col>
                <xdr:colOff>142875</xdr:colOff>
                <xdr:row>82</xdr:row>
                <xdr:rowOff>0</xdr:rowOff>
              </from>
              <to>
                <xdr:col>13</xdr:col>
                <xdr:colOff>371475</xdr:colOff>
                <xdr:row>83</xdr:row>
                <xdr:rowOff>0</xdr:rowOff>
              </to>
            </anchor>
          </controlPr>
        </control>
      </mc:Choice>
      <mc:Fallback>
        <control shapeId="6206" r:id="rId64" name="CheckBox124"/>
      </mc:Fallback>
    </mc:AlternateContent>
    <mc:AlternateContent xmlns:mc="http://schemas.openxmlformats.org/markup-compatibility/2006">
      <mc:Choice Requires="x14">
        <control shapeId="6207" r:id="rId65" name="CheckBox131">
          <controlPr defaultSize="0" autoLine="0" linkedCell="N91" r:id="rId14">
            <anchor moveWithCells="1">
              <from>
                <xdr:col>13</xdr:col>
                <xdr:colOff>142875</xdr:colOff>
                <xdr:row>90</xdr:row>
                <xdr:rowOff>0</xdr:rowOff>
              </from>
              <to>
                <xdr:col>13</xdr:col>
                <xdr:colOff>371475</xdr:colOff>
                <xdr:row>91</xdr:row>
                <xdr:rowOff>0</xdr:rowOff>
              </to>
            </anchor>
          </controlPr>
        </control>
      </mc:Choice>
      <mc:Fallback>
        <control shapeId="6207" r:id="rId65" name="CheckBox131"/>
      </mc:Fallback>
    </mc:AlternateContent>
    <mc:AlternateContent xmlns:mc="http://schemas.openxmlformats.org/markup-compatibility/2006">
      <mc:Choice Requires="x14">
        <control shapeId="6208" r:id="rId66" name="CheckBox132">
          <controlPr defaultSize="0" autoLine="0" linkedCell="N92" r:id="rId5">
            <anchor moveWithCells="1">
              <from>
                <xdr:col>13</xdr:col>
                <xdr:colOff>142875</xdr:colOff>
                <xdr:row>91</xdr:row>
                <xdr:rowOff>0</xdr:rowOff>
              </from>
              <to>
                <xdr:col>13</xdr:col>
                <xdr:colOff>371475</xdr:colOff>
                <xdr:row>92</xdr:row>
                <xdr:rowOff>0</xdr:rowOff>
              </to>
            </anchor>
          </controlPr>
        </control>
      </mc:Choice>
      <mc:Fallback>
        <control shapeId="6208" r:id="rId66" name="CheckBox132"/>
      </mc:Fallback>
    </mc:AlternateContent>
    <mc:AlternateContent xmlns:mc="http://schemas.openxmlformats.org/markup-compatibility/2006">
      <mc:Choice Requires="x14">
        <control shapeId="6209" r:id="rId67" name="CheckBox135">
          <controlPr defaultSize="0" autoLine="0" linkedCell="N93" r:id="rId5">
            <anchor moveWithCells="1">
              <from>
                <xdr:col>13</xdr:col>
                <xdr:colOff>142875</xdr:colOff>
                <xdr:row>92</xdr:row>
                <xdr:rowOff>0</xdr:rowOff>
              </from>
              <to>
                <xdr:col>13</xdr:col>
                <xdr:colOff>371475</xdr:colOff>
                <xdr:row>93</xdr:row>
                <xdr:rowOff>0</xdr:rowOff>
              </to>
            </anchor>
          </controlPr>
        </control>
      </mc:Choice>
      <mc:Fallback>
        <control shapeId="6209" r:id="rId67" name="CheckBox135"/>
      </mc:Fallback>
    </mc:AlternateContent>
    <mc:AlternateContent xmlns:mc="http://schemas.openxmlformats.org/markup-compatibility/2006">
      <mc:Choice Requires="x14">
        <control shapeId="6210" r:id="rId68" name="CheckBox136">
          <controlPr defaultSize="0" autoLine="0" linkedCell="N94" r:id="rId5">
            <anchor moveWithCells="1">
              <from>
                <xdr:col>13</xdr:col>
                <xdr:colOff>142875</xdr:colOff>
                <xdr:row>93</xdr:row>
                <xdr:rowOff>0</xdr:rowOff>
              </from>
              <to>
                <xdr:col>13</xdr:col>
                <xdr:colOff>371475</xdr:colOff>
                <xdr:row>94</xdr:row>
                <xdr:rowOff>0</xdr:rowOff>
              </to>
            </anchor>
          </controlPr>
        </control>
      </mc:Choice>
      <mc:Fallback>
        <control shapeId="6210" r:id="rId68" name="CheckBox136"/>
      </mc:Fallback>
    </mc:AlternateContent>
    <mc:AlternateContent xmlns:mc="http://schemas.openxmlformats.org/markup-compatibility/2006">
      <mc:Choice Requires="x14">
        <control shapeId="6211" r:id="rId69" name="CheckBox139">
          <controlPr defaultSize="0" autoLine="0" linkedCell="N97" r:id="rId14">
            <anchor moveWithCells="1">
              <from>
                <xdr:col>13</xdr:col>
                <xdr:colOff>142875</xdr:colOff>
                <xdr:row>96</xdr:row>
                <xdr:rowOff>0</xdr:rowOff>
              </from>
              <to>
                <xdr:col>13</xdr:col>
                <xdr:colOff>371475</xdr:colOff>
                <xdr:row>97</xdr:row>
                <xdr:rowOff>0</xdr:rowOff>
              </to>
            </anchor>
          </controlPr>
        </control>
      </mc:Choice>
      <mc:Fallback>
        <control shapeId="6211" r:id="rId69" name="CheckBox139"/>
      </mc:Fallback>
    </mc:AlternateContent>
    <mc:AlternateContent xmlns:mc="http://schemas.openxmlformats.org/markup-compatibility/2006">
      <mc:Choice Requires="x14">
        <control shapeId="6212" r:id="rId70" name="CheckBox140">
          <controlPr defaultSize="0" autoLine="0" linkedCell="N98" r:id="rId5">
            <anchor moveWithCells="1">
              <from>
                <xdr:col>13</xdr:col>
                <xdr:colOff>142875</xdr:colOff>
                <xdr:row>97</xdr:row>
                <xdr:rowOff>0</xdr:rowOff>
              </from>
              <to>
                <xdr:col>13</xdr:col>
                <xdr:colOff>371475</xdr:colOff>
                <xdr:row>98</xdr:row>
                <xdr:rowOff>0</xdr:rowOff>
              </to>
            </anchor>
          </controlPr>
        </control>
      </mc:Choice>
      <mc:Fallback>
        <control shapeId="6212" r:id="rId70" name="CheckBox140"/>
      </mc:Fallback>
    </mc:AlternateContent>
    <mc:AlternateContent xmlns:mc="http://schemas.openxmlformats.org/markup-compatibility/2006">
      <mc:Choice Requires="x14">
        <control shapeId="6213" r:id="rId71" name="CheckBox143">
          <controlPr defaultSize="0" autoLine="0" linkedCell="N99" r:id="rId5">
            <anchor moveWithCells="1">
              <from>
                <xdr:col>13</xdr:col>
                <xdr:colOff>142875</xdr:colOff>
                <xdr:row>98</xdr:row>
                <xdr:rowOff>0</xdr:rowOff>
              </from>
              <to>
                <xdr:col>13</xdr:col>
                <xdr:colOff>371475</xdr:colOff>
                <xdr:row>99</xdr:row>
                <xdr:rowOff>0</xdr:rowOff>
              </to>
            </anchor>
          </controlPr>
        </control>
      </mc:Choice>
      <mc:Fallback>
        <control shapeId="6213" r:id="rId71" name="CheckBox143"/>
      </mc:Fallback>
    </mc:AlternateContent>
    <mc:AlternateContent xmlns:mc="http://schemas.openxmlformats.org/markup-compatibility/2006">
      <mc:Choice Requires="x14">
        <control shapeId="6214" r:id="rId72" name="CheckBox144">
          <controlPr defaultSize="0" autoLine="0" linkedCell="N100" r:id="rId5">
            <anchor moveWithCells="1">
              <from>
                <xdr:col>13</xdr:col>
                <xdr:colOff>142875</xdr:colOff>
                <xdr:row>99</xdr:row>
                <xdr:rowOff>0</xdr:rowOff>
              </from>
              <to>
                <xdr:col>13</xdr:col>
                <xdr:colOff>371475</xdr:colOff>
                <xdr:row>100</xdr:row>
                <xdr:rowOff>0</xdr:rowOff>
              </to>
            </anchor>
          </controlPr>
        </control>
      </mc:Choice>
      <mc:Fallback>
        <control shapeId="6214" r:id="rId72" name="CheckBox144"/>
      </mc:Fallback>
    </mc:AlternateContent>
    <mc:AlternateContent xmlns:mc="http://schemas.openxmlformats.org/markup-compatibility/2006">
      <mc:Choice Requires="x14">
        <control shapeId="6215" r:id="rId73" name="CheckBox151">
          <controlPr defaultSize="0" autoLine="0" linkedCell="N101" r:id="rId14">
            <anchor moveWithCells="1">
              <from>
                <xdr:col>13</xdr:col>
                <xdr:colOff>142875</xdr:colOff>
                <xdr:row>100</xdr:row>
                <xdr:rowOff>0</xdr:rowOff>
              </from>
              <to>
                <xdr:col>13</xdr:col>
                <xdr:colOff>371475</xdr:colOff>
                <xdr:row>101</xdr:row>
                <xdr:rowOff>0</xdr:rowOff>
              </to>
            </anchor>
          </controlPr>
        </control>
      </mc:Choice>
      <mc:Fallback>
        <control shapeId="6215" r:id="rId73" name="CheckBox151"/>
      </mc:Fallback>
    </mc:AlternateContent>
    <mc:AlternateContent xmlns:mc="http://schemas.openxmlformats.org/markup-compatibility/2006">
      <mc:Choice Requires="x14">
        <control shapeId="6216" r:id="rId74" name="CheckBox152">
          <controlPr defaultSize="0" autoLine="0" linkedCell="N102" r:id="rId5">
            <anchor moveWithCells="1">
              <from>
                <xdr:col>13</xdr:col>
                <xdr:colOff>142875</xdr:colOff>
                <xdr:row>101</xdr:row>
                <xdr:rowOff>0</xdr:rowOff>
              </from>
              <to>
                <xdr:col>13</xdr:col>
                <xdr:colOff>371475</xdr:colOff>
                <xdr:row>102</xdr:row>
                <xdr:rowOff>0</xdr:rowOff>
              </to>
            </anchor>
          </controlPr>
        </control>
      </mc:Choice>
      <mc:Fallback>
        <control shapeId="6216" r:id="rId74" name="CheckBox152"/>
      </mc:Fallback>
    </mc:AlternateContent>
    <mc:AlternateContent xmlns:mc="http://schemas.openxmlformats.org/markup-compatibility/2006">
      <mc:Choice Requires="x14">
        <control shapeId="6217" r:id="rId75" name="CheckBox155">
          <controlPr defaultSize="0" autoLine="0" linkedCell="N103" r:id="rId5">
            <anchor moveWithCells="1">
              <from>
                <xdr:col>13</xdr:col>
                <xdr:colOff>142875</xdr:colOff>
                <xdr:row>102</xdr:row>
                <xdr:rowOff>0</xdr:rowOff>
              </from>
              <to>
                <xdr:col>13</xdr:col>
                <xdr:colOff>371475</xdr:colOff>
                <xdr:row>103</xdr:row>
                <xdr:rowOff>0</xdr:rowOff>
              </to>
            </anchor>
          </controlPr>
        </control>
      </mc:Choice>
      <mc:Fallback>
        <control shapeId="6217" r:id="rId75" name="CheckBox155"/>
      </mc:Fallback>
    </mc:AlternateContent>
    <mc:AlternateContent xmlns:mc="http://schemas.openxmlformats.org/markup-compatibility/2006">
      <mc:Choice Requires="x14">
        <control shapeId="6218" r:id="rId76" name="CheckBox156">
          <controlPr defaultSize="0" autoLine="0" linkedCell="N104" r:id="rId5">
            <anchor moveWithCells="1">
              <from>
                <xdr:col>13</xdr:col>
                <xdr:colOff>142875</xdr:colOff>
                <xdr:row>103</xdr:row>
                <xdr:rowOff>0</xdr:rowOff>
              </from>
              <to>
                <xdr:col>13</xdr:col>
                <xdr:colOff>371475</xdr:colOff>
                <xdr:row>104</xdr:row>
                <xdr:rowOff>0</xdr:rowOff>
              </to>
            </anchor>
          </controlPr>
        </control>
      </mc:Choice>
      <mc:Fallback>
        <control shapeId="6218" r:id="rId76" name="CheckBox156"/>
      </mc:Fallback>
    </mc:AlternateContent>
    <mc:AlternateContent xmlns:mc="http://schemas.openxmlformats.org/markup-compatibility/2006">
      <mc:Choice Requires="x14">
        <control shapeId="6219" r:id="rId77" name="CheckBox163">
          <controlPr defaultSize="0" autoLine="0" linkedCell="N105" r:id="rId14">
            <anchor moveWithCells="1">
              <from>
                <xdr:col>13</xdr:col>
                <xdr:colOff>142875</xdr:colOff>
                <xdr:row>104</xdr:row>
                <xdr:rowOff>0</xdr:rowOff>
              </from>
              <to>
                <xdr:col>13</xdr:col>
                <xdr:colOff>371475</xdr:colOff>
                <xdr:row>105</xdr:row>
                <xdr:rowOff>0</xdr:rowOff>
              </to>
            </anchor>
          </controlPr>
        </control>
      </mc:Choice>
      <mc:Fallback>
        <control shapeId="6219" r:id="rId77" name="CheckBox163"/>
      </mc:Fallback>
    </mc:AlternateContent>
    <mc:AlternateContent xmlns:mc="http://schemas.openxmlformats.org/markup-compatibility/2006">
      <mc:Choice Requires="x14">
        <control shapeId="6220" r:id="rId78" name="CheckBox164">
          <controlPr defaultSize="0" autoLine="0" linkedCell="N106" r:id="rId5">
            <anchor moveWithCells="1">
              <from>
                <xdr:col>13</xdr:col>
                <xdr:colOff>142875</xdr:colOff>
                <xdr:row>105</xdr:row>
                <xdr:rowOff>0</xdr:rowOff>
              </from>
              <to>
                <xdr:col>13</xdr:col>
                <xdr:colOff>371475</xdr:colOff>
                <xdr:row>106</xdr:row>
                <xdr:rowOff>0</xdr:rowOff>
              </to>
            </anchor>
          </controlPr>
        </control>
      </mc:Choice>
      <mc:Fallback>
        <control shapeId="6220" r:id="rId78" name="CheckBox164"/>
      </mc:Fallback>
    </mc:AlternateContent>
    <mc:AlternateContent xmlns:mc="http://schemas.openxmlformats.org/markup-compatibility/2006">
      <mc:Choice Requires="x14">
        <control shapeId="6221" r:id="rId79" name="CheckBox167">
          <controlPr defaultSize="0" autoLine="0" linkedCell="N107" r:id="rId5">
            <anchor moveWithCells="1">
              <from>
                <xdr:col>13</xdr:col>
                <xdr:colOff>142875</xdr:colOff>
                <xdr:row>106</xdr:row>
                <xdr:rowOff>0</xdr:rowOff>
              </from>
              <to>
                <xdr:col>13</xdr:col>
                <xdr:colOff>371475</xdr:colOff>
                <xdr:row>107</xdr:row>
                <xdr:rowOff>0</xdr:rowOff>
              </to>
            </anchor>
          </controlPr>
        </control>
      </mc:Choice>
      <mc:Fallback>
        <control shapeId="6221" r:id="rId79" name="CheckBox167"/>
      </mc:Fallback>
    </mc:AlternateContent>
    <mc:AlternateContent xmlns:mc="http://schemas.openxmlformats.org/markup-compatibility/2006">
      <mc:Choice Requires="x14">
        <control shapeId="6222" r:id="rId80" name="CheckBox168">
          <controlPr defaultSize="0" autoLine="0" linkedCell="N108" r:id="rId5">
            <anchor moveWithCells="1">
              <from>
                <xdr:col>13</xdr:col>
                <xdr:colOff>142875</xdr:colOff>
                <xdr:row>107</xdr:row>
                <xdr:rowOff>0</xdr:rowOff>
              </from>
              <to>
                <xdr:col>13</xdr:col>
                <xdr:colOff>371475</xdr:colOff>
                <xdr:row>108</xdr:row>
                <xdr:rowOff>0</xdr:rowOff>
              </to>
            </anchor>
          </controlPr>
        </control>
      </mc:Choice>
      <mc:Fallback>
        <control shapeId="6222" r:id="rId80" name="CheckBox168"/>
      </mc:Fallback>
    </mc:AlternateContent>
    <mc:AlternateContent xmlns:mc="http://schemas.openxmlformats.org/markup-compatibility/2006">
      <mc:Choice Requires="x14">
        <control shapeId="6223" r:id="rId81" name="CheckBox189">
          <controlPr defaultSize="0" autoLine="0" linkedCell="N111" r:id="rId5">
            <anchor moveWithCells="1">
              <from>
                <xdr:col>13</xdr:col>
                <xdr:colOff>142875</xdr:colOff>
                <xdr:row>110</xdr:row>
                <xdr:rowOff>0</xdr:rowOff>
              </from>
              <to>
                <xdr:col>13</xdr:col>
                <xdr:colOff>371475</xdr:colOff>
                <xdr:row>111</xdr:row>
                <xdr:rowOff>0</xdr:rowOff>
              </to>
            </anchor>
          </controlPr>
        </control>
      </mc:Choice>
      <mc:Fallback>
        <control shapeId="6223" r:id="rId81" name="CheckBox189"/>
      </mc:Fallback>
    </mc:AlternateContent>
    <mc:AlternateContent xmlns:mc="http://schemas.openxmlformats.org/markup-compatibility/2006">
      <mc:Choice Requires="x14">
        <control shapeId="6224" r:id="rId82" name="CheckBox190">
          <controlPr defaultSize="0" autoLine="0" linkedCell="N112" r:id="rId5">
            <anchor moveWithCells="1">
              <from>
                <xdr:col>13</xdr:col>
                <xdr:colOff>142875</xdr:colOff>
                <xdr:row>111</xdr:row>
                <xdr:rowOff>0</xdr:rowOff>
              </from>
              <to>
                <xdr:col>13</xdr:col>
                <xdr:colOff>371475</xdr:colOff>
                <xdr:row>112</xdr:row>
                <xdr:rowOff>0</xdr:rowOff>
              </to>
            </anchor>
          </controlPr>
        </control>
      </mc:Choice>
      <mc:Fallback>
        <control shapeId="6224" r:id="rId82" name="CheckBox190"/>
      </mc:Fallback>
    </mc:AlternateContent>
    <mc:AlternateContent xmlns:mc="http://schemas.openxmlformats.org/markup-compatibility/2006">
      <mc:Choice Requires="x14">
        <control shapeId="6225" r:id="rId83" name="CheckBox191">
          <controlPr defaultSize="0" autoLine="0" linkedCell="N113" r:id="rId5">
            <anchor moveWithCells="1">
              <from>
                <xdr:col>13</xdr:col>
                <xdr:colOff>142875</xdr:colOff>
                <xdr:row>112</xdr:row>
                <xdr:rowOff>0</xdr:rowOff>
              </from>
              <to>
                <xdr:col>13</xdr:col>
                <xdr:colOff>371475</xdr:colOff>
                <xdr:row>113</xdr:row>
                <xdr:rowOff>0</xdr:rowOff>
              </to>
            </anchor>
          </controlPr>
        </control>
      </mc:Choice>
      <mc:Fallback>
        <control shapeId="6225" r:id="rId83" name="CheckBox191"/>
      </mc:Fallback>
    </mc:AlternateContent>
    <mc:AlternateContent xmlns:mc="http://schemas.openxmlformats.org/markup-compatibility/2006">
      <mc:Choice Requires="x14">
        <control shapeId="6226" r:id="rId84" name="CheckBox192">
          <controlPr defaultSize="0" autoLine="0" linkedCell="N114" r:id="rId5">
            <anchor moveWithCells="1">
              <from>
                <xdr:col>13</xdr:col>
                <xdr:colOff>142875</xdr:colOff>
                <xdr:row>113</xdr:row>
                <xdr:rowOff>0</xdr:rowOff>
              </from>
              <to>
                <xdr:col>13</xdr:col>
                <xdr:colOff>371475</xdr:colOff>
                <xdr:row>114</xdr:row>
                <xdr:rowOff>0</xdr:rowOff>
              </to>
            </anchor>
          </controlPr>
        </control>
      </mc:Choice>
      <mc:Fallback>
        <control shapeId="6226" r:id="rId84" name="CheckBox192"/>
      </mc:Fallback>
    </mc:AlternateContent>
    <mc:AlternateContent xmlns:mc="http://schemas.openxmlformats.org/markup-compatibility/2006">
      <mc:Choice Requires="x14">
        <control shapeId="6227" r:id="rId85" name="CheckBox193">
          <controlPr defaultSize="0" autoLine="0" linkedCell="N115" r:id="rId5">
            <anchor moveWithCells="1">
              <from>
                <xdr:col>13</xdr:col>
                <xdr:colOff>142875</xdr:colOff>
                <xdr:row>114</xdr:row>
                <xdr:rowOff>0</xdr:rowOff>
              </from>
              <to>
                <xdr:col>13</xdr:col>
                <xdr:colOff>371475</xdr:colOff>
                <xdr:row>115</xdr:row>
                <xdr:rowOff>0</xdr:rowOff>
              </to>
            </anchor>
          </controlPr>
        </control>
      </mc:Choice>
      <mc:Fallback>
        <control shapeId="6227" r:id="rId85" name="CheckBox193"/>
      </mc:Fallback>
    </mc:AlternateContent>
    <mc:AlternateContent xmlns:mc="http://schemas.openxmlformats.org/markup-compatibility/2006">
      <mc:Choice Requires="x14">
        <control shapeId="6228" r:id="rId86" name="CheckBox194">
          <controlPr defaultSize="0" autoLine="0" linkedCell="N118" r:id="rId5">
            <anchor moveWithCells="1">
              <from>
                <xdr:col>13</xdr:col>
                <xdr:colOff>142875</xdr:colOff>
                <xdr:row>117</xdr:row>
                <xdr:rowOff>0</xdr:rowOff>
              </from>
              <to>
                <xdr:col>13</xdr:col>
                <xdr:colOff>371475</xdr:colOff>
                <xdr:row>118</xdr:row>
                <xdr:rowOff>0</xdr:rowOff>
              </to>
            </anchor>
          </controlPr>
        </control>
      </mc:Choice>
      <mc:Fallback>
        <control shapeId="6228" r:id="rId86" name="CheckBox194"/>
      </mc:Fallback>
    </mc:AlternateContent>
    <mc:AlternateContent xmlns:mc="http://schemas.openxmlformats.org/markup-compatibility/2006">
      <mc:Choice Requires="x14">
        <control shapeId="6229" r:id="rId87" name="CheckBox195">
          <controlPr defaultSize="0" autoLine="0" linkedCell="N119" r:id="rId5">
            <anchor moveWithCells="1">
              <from>
                <xdr:col>13</xdr:col>
                <xdr:colOff>142875</xdr:colOff>
                <xdr:row>118</xdr:row>
                <xdr:rowOff>0</xdr:rowOff>
              </from>
              <to>
                <xdr:col>13</xdr:col>
                <xdr:colOff>371475</xdr:colOff>
                <xdr:row>119</xdr:row>
                <xdr:rowOff>0</xdr:rowOff>
              </to>
            </anchor>
          </controlPr>
        </control>
      </mc:Choice>
      <mc:Fallback>
        <control shapeId="6229" r:id="rId87" name="CheckBox195"/>
      </mc:Fallback>
    </mc:AlternateContent>
    <mc:AlternateContent xmlns:mc="http://schemas.openxmlformats.org/markup-compatibility/2006">
      <mc:Choice Requires="x14">
        <control shapeId="6230" r:id="rId88" name="CheckBox127">
          <controlPr defaultSize="0" autoLine="0" linkedCell="N47" r:id="rId5">
            <anchor moveWithCells="1">
              <from>
                <xdr:col>13</xdr:col>
                <xdr:colOff>142875</xdr:colOff>
                <xdr:row>46</xdr:row>
                <xdr:rowOff>0</xdr:rowOff>
              </from>
              <to>
                <xdr:col>13</xdr:col>
                <xdr:colOff>371475</xdr:colOff>
                <xdr:row>46</xdr:row>
                <xdr:rowOff>333375</xdr:rowOff>
              </to>
            </anchor>
          </controlPr>
        </control>
      </mc:Choice>
      <mc:Fallback>
        <control shapeId="6230" r:id="rId88" name="CheckBox127"/>
      </mc:Fallback>
    </mc:AlternateContent>
    <mc:AlternateContent xmlns:mc="http://schemas.openxmlformats.org/markup-compatibility/2006">
      <mc:Choice Requires="x14">
        <control shapeId="6231" r:id="rId89" name="CheckBox128">
          <controlPr defaultSize="0" autoLine="0" linkedCell="N48" r:id="rId5">
            <anchor moveWithCells="1">
              <from>
                <xdr:col>13</xdr:col>
                <xdr:colOff>142875</xdr:colOff>
                <xdr:row>47</xdr:row>
                <xdr:rowOff>0</xdr:rowOff>
              </from>
              <to>
                <xdr:col>13</xdr:col>
                <xdr:colOff>371475</xdr:colOff>
                <xdr:row>47</xdr:row>
                <xdr:rowOff>333375</xdr:rowOff>
              </to>
            </anchor>
          </controlPr>
        </control>
      </mc:Choice>
      <mc:Fallback>
        <control shapeId="6231" r:id="rId89" name="CheckBox128"/>
      </mc:Fallback>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8"/>
  <dimension ref="A1:F61"/>
  <sheetViews>
    <sheetView workbookViewId="0">
      <selection activeCell="E48" sqref="E48"/>
    </sheetView>
  </sheetViews>
  <sheetFormatPr defaultRowHeight="13.5" x14ac:dyDescent="0.15"/>
  <cols>
    <col min="1" max="1" width="3.75" style="68" customWidth="1"/>
    <col min="2" max="2" width="34.125" style="68" bestFit="1" customWidth="1"/>
    <col min="3" max="3" width="28.625" style="68" customWidth="1"/>
    <col min="4" max="4" width="29.875" style="68" bestFit="1" customWidth="1"/>
    <col min="5" max="6" width="4.125" style="68" customWidth="1"/>
    <col min="7" max="7" width="32.625" style="68" customWidth="1"/>
    <col min="8" max="8" width="14" style="68" bestFit="1" customWidth="1"/>
    <col min="9" max="16384" width="9" style="68"/>
  </cols>
  <sheetData>
    <row r="1" spans="1:6" x14ac:dyDescent="0.15">
      <c r="A1" s="451" t="s">
        <v>64</v>
      </c>
      <c r="B1" s="451"/>
      <c r="C1" s="451"/>
    </row>
    <row r="2" spans="1:6" x14ac:dyDescent="0.15">
      <c r="A2" s="67" t="s">
        <v>65</v>
      </c>
      <c r="B2" s="67" t="s">
        <v>66</v>
      </c>
      <c r="C2" s="67" t="s">
        <v>67</v>
      </c>
    </row>
    <row r="3" spans="1:6" x14ac:dyDescent="0.15">
      <c r="A3" s="68">
        <v>1</v>
      </c>
      <c r="B3" s="69" t="s">
        <v>68</v>
      </c>
      <c r="C3" s="70" t="s">
        <v>69</v>
      </c>
    </row>
    <row r="4" spans="1:6" ht="14.25" x14ac:dyDescent="0.15">
      <c r="A4" s="69">
        <v>2</v>
      </c>
      <c r="B4" s="69" t="s">
        <v>70</v>
      </c>
      <c r="C4" s="70" t="s">
        <v>71</v>
      </c>
    </row>
    <row r="5" spans="1:6" x14ac:dyDescent="0.15">
      <c r="A5" s="69">
        <v>3</v>
      </c>
      <c r="B5" s="69" t="s">
        <v>72</v>
      </c>
      <c r="C5" s="71" t="s">
        <v>73</v>
      </c>
    </row>
    <row r="6" spans="1:6" x14ac:dyDescent="0.15">
      <c r="A6" s="69">
        <v>4</v>
      </c>
      <c r="B6" s="69" t="s">
        <v>74</v>
      </c>
      <c r="C6" s="69">
        <v>49</v>
      </c>
    </row>
    <row r="7" spans="1:6" x14ac:dyDescent="0.15">
      <c r="A7" s="69">
        <v>5</v>
      </c>
      <c r="B7" s="69" t="s">
        <v>75</v>
      </c>
      <c r="C7" s="69">
        <v>5</v>
      </c>
    </row>
    <row r="8" spans="1:6" x14ac:dyDescent="0.15">
      <c r="A8" s="69"/>
      <c r="B8" s="69"/>
      <c r="C8" s="69"/>
    </row>
    <row r="9" spans="1:6" x14ac:dyDescent="0.15">
      <c r="A9" s="69"/>
      <c r="B9" s="69"/>
      <c r="C9" s="69"/>
    </row>
    <row r="11" spans="1:6" x14ac:dyDescent="0.15">
      <c r="A11" s="452" t="s">
        <v>76</v>
      </c>
      <c r="B11" s="453"/>
      <c r="C11" s="453"/>
      <c r="D11" s="451" t="s">
        <v>77</v>
      </c>
      <c r="E11" s="451"/>
      <c r="F11" s="451"/>
    </row>
    <row r="12" spans="1:6" x14ac:dyDescent="0.15">
      <c r="A12" s="67" t="s">
        <v>65</v>
      </c>
      <c r="B12" s="67" t="s">
        <v>66</v>
      </c>
      <c r="C12" s="72" t="s">
        <v>67</v>
      </c>
      <c r="D12" s="67" t="s">
        <v>78</v>
      </c>
      <c r="E12" s="67" t="s">
        <v>79</v>
      </c>
      <c r="F12" s="67" t="s">
        <v>80</v>
      </c>
    </row>
    <row r="13" spans="1:6" x14ac:dyDescent="0.15">
      <c r="A13" s="69">
        <v>1</v>
      </c>
      <c r="B13" s="69" t="s">
        <v>81</v>
      </c>
      <c r="C13" s="73"/>
      <c r="D13" s="69"/>
      <c r="E13" s="69"/>
      <c r="F13" s="69"/>
    </row>
    <row r="14" spans="1:6" x14ac:dyDescent="0.15">
      <c r="A14" s="69">
        <v>2</v>
      </c>
      <c r="B14" s="69" t="s">
        <v>82</v>
      </c>
      <c r="C14" s="73"/>
      <c r="D14" s="69"/>
      <c r="E14" s="69"/>
      <c r="F14" s="69"/>
    </row>
    <row r="15" spans="1:6" x14ac:dyDescent="0.15">
      <c r="A15" s="69">
        <v>3</v>
      </c>
      <c r="B15" s="69" t="s">
        <v>83</v>
      </c>
      <c r="C15" s="74"/>
      <c r="D15" s="69"/>
      <c r="E15" s="69"/>
      <c r="F15" s="69"/>
    </row>
    <row r="16" spans="1:6" x14ac:dyDescent="0.15">
      <c r="A16" s="69">
        <v>4</v>
      </c>
      <c r="B16" s="69" t="s">
        <v>84</v>
      </c>
      <c r="C16" s="73"/>
      <c r="D16" s="69"/>
      <c r="E16" s="69"/>
      <c r="F16" s="69"/>
    </row>
    <row r="17" spans="1:6" x14ac:dyDescent="0.15">
      <c r="A17" s="69">
        <v>5</v>
      </c>
      <c r="B17" s="69" t="s">
        <v>70</v>
      </c>
      <c r="C17" s="70"/>
      <c r="D17" s="69"/>
      <c r="E17" s="69"/>
      <c r="F17" s="69"/>
    </row>
    <row r="18" spans="1:6" x14ac:dyDescent="0.15">
      <c r="A18" s="69">
        <v>6</v>
      </c>
      <c r="B18" s="69" t="s">
        <v>85</v>
      </c>
      <c r="C18" s="73"/>
      <c r="D18" s="69"/>
      <c r="E18" s="69"/>
      <c r="F18" s="69"/>
    </row>
    <row r="19" spans="1:6" x14ac:dyDescent="0.15">
      <c r="A19" s="69">
        <v>7</v>
      </c>
      <c r="B19" s="69" t="s">
        <v>86</v>
      </c>
      <c r="C19" s="73"/>
      <c r="D19" s="69"/>
      <c r="E19" s="69"/>
      <c r="F19" s="69"/>
    </row>
    <row r="20" spans="1:6" x14ac:dyDescent="0.15">
      <c r="A20" s="69">
        <v>8</v>
      </c>
      <c r="B20" s="69" t="s">
        <v>87</v>
      </c>
      <c r="C20" s="70"/>
      <c r="D20" s="69"/>
      <c r="E20" s="69"/>
      <c r="F20" s="69"/>
    </row>
    <row r="21" spans="1:6" x14ac:dyDescent="0.15">
      <c r="A21" s="69">
        <v>9</v>
      </c>
      <c r="B21" s="69" t="s">
        <v>88</v>
      </c>
      <c r="C21" s="73"/>
      <c r="D21" s="69"/>
      <c r="E21" s="69"/>
      <c r="F21" s="69"/>
    </row>
    <row r="22" spans="1:6" x14ac:dyDescent="0.15">
      <c r="A22" s="69">
        <v>10</v>
      </c>
      <c r="B22" s="69" t="s">
        <v>89</v>
      </c>
      <c r="C22" s="73"/>
      <c r="D22" s="75" t="s">
        <v>90</v>
      </c>
      <c r="E22" s="69">
        <v>4</v>
      </c>
      <c r="F22" s="69">
        <v>3</v>
      </c>
    </row>
    <row r="23" spans="1:6" x14ac:dyDescent="0.15">
      <c r="A23" s="69">
        <v>11</v>
      </c>
      <c r="B23" s="69" t="s">
        <v>91</v>
      </c>
      <c r="C23" s="73"/>
      <c r="D23" s="75" t="s">
        <v>90</v>
      </c>
      <c r="E23" s="69">
        <v>5</v>
      </c>
      <c r="F23" s="69">
        <v>3</v>
      </c>
    </row>
    <row r="24" spans="1:6" x14ac:dyDescent="0.15">
      <c r="A24" s="69">
        <v>12</v>
      </c>
      <c r="B24" s="69" t="s">
        <v>92</v>
      </c>
      <c r="C24" s="76"/>
      <c r="D24" s="75" t="s">
        <v>90</v>
      </c>
      <c r="E24" s="69">
        <v>9</v>
      </c>
      <c r="F24" s="69">
        <v>2</v>
      </c>
    </row>
    <row r="25" spans="1:6" x14ac:dyDescent="0.15">
      <c r="A25" s="69">
        <v>13</v>
      </c>
      <c r="B25" s="69" t="s">
        <v>93</v>
      </c>
      <c r="C25" s="76"/>
      <c r="D25" s="75" t="s">
        <v>90</v>
      </c>
      <c r="E25" s="69">
        <v>9</v>
      </c>
      <c r="F25" s="69">
        <v>3</v>
      </c>
    </row>
    <row r="26" spans="1:6" x14ac:dyDescent="0.15">
      <c r="A26" s="69">
        <v>14</v>
      </c>
      <c r="B26" s="69" t="s">
        <v>94</v>
      </c>
      <c r="C26" s="76"/>
      <c r="D26" s="75" t="s">
        <v>90</v>
      </c>
      <c r="E26" s="69">
        <v>10</v>
      </c>
      <c r="F26" s="69">
        <v>2</v>
      </c>
    </row>
    <row r="27" spans="1:6" x14ac:dyDescent="0.15">
      <c r="A27" s="69">
        <v>15</v>
      </c>
      <c r="B27" s="69" t="s">
        <v>95</v>
      </c>
      <c r="C27" s="76"/>
      <c r="D27" s="75" t="s">
        <v>90</v>
      </c>
      <c r="E27" s="69">
        <v>10</v>
      </c>
      <c r="F27" s="69">
        <v>3</v>
      </c>
    </row>
    <row r="28" spans="1:6" x14ac:dyDescent="0.15">
      <c r="A28" s="69">
        <v>16</v>
      </c>
      <c r="B28" s="69" t="s">
        <v>96</v>
      </c>
      <c r="C28" s="76"/>
      <c r="D28" s="75" t="s">
        <v>90</v>
      </c>
      <c r="E28" s="69">
        <v>11</v>
      </c>
      <c r="F28" s="69">
        <v>2</v>
      </c>
    </row>
    <row r="29" spans="1:6" x14ac:dyDescent="0.15">
      <c r="A29" s="69">
        <v>17</v>
      </c>
      <c r="B29" s="69" t="s">
        <v>97</v>
      </c>
      <c r="C29" s="76"/>
      <c r="D29" s="75" t="s">
        <v>90</v>
      </c>
      <c r="E29" s="69">
        <v>11</v>
      </c>
      <c r="F29" s="69">
        <v>3</v>
      </c>
    </row>
    <row r="30" spans="1:6" x14ac:dyDescent="0.15">
      <c r="A30" s="69">
        <v>18</v>
      </c>
      <c r="B30" s="75" t="s">
        <v>98</v>
      </c>
      <c r="C30" s="73"/>
      <c r="D30" s="75" t="s">
        <v>90</v>
      </c>
      <c r="E30" s="69">
        <v>12</v>
      </c>
      <c r="F30" s="69">
        <v>3</v>
      </c>
    </row>
    <row r="31" spans="1:6" x14ac:dyDescent="0.15">
      <c r="A31" s="69">
        <v>19</v>
      </c>
      <c r="B31" s="75" t="s">
        <v>99</v>
      </c>
      <c r="C31" s="73"/>
      <c r="D31" s="75" t="s">
        <v>90</v>
      </c>
      <c r="E31" s="69">
        <v>13</v>
      </c>
      <c r="F31" s="69">
        <v>3</v>
      </c>
    </row>
    <row r="32" spans="1:6" x14ac:dyDescent="0.15">
      <c r="A32" s="69">
        <v>20</v>
      </c>
      <c r="B32" s="75" t="s">
        <v>100</v>
      </c>
      <c r="C32" s="73"/>
      <c r="D32" s="75" t="s">
        <v>90</v>
      </c>
      <c r="E32" s="69">
        <v>14</v>
      </c>
      <c r="F32" s="69">
        <v>3</v>
      </c>
    </row>
    <row r="33" spans="1:6" x14ac:dyDescent="0.15">
      <c r="A33" s="69">
        <v>21</v>
      </c>
      <c r="B33" s="75" t="s">
        <v>101</v>
      </c>
      <c r="C33" s="73"/>
      <c r="D33" s="75" t="s">
        <v>90</v>
      </c>
      <c r="E33" s="69">
        <v>16</v>
      </c>
      <c r="F33" s="69">
        <v>3</v>
      </c>
    </row>
    <row r="34" spans="1:6" x14ac:dyDescent="0.15">
      <c r="A34" s="69">
        <v>22</v>
      </c>
      <c r="B34" s="75" t="s">
        <v>102</v>
      </c>
      <c r="C34" s="73"/>
      <c r="D34" s="75" t="s">
        <v>90</v>
      </c>
      <c r="E34" s="69">
        <v>17</v>
      </c>
      <c r="F34" s="69">
        <v>3</v>
      </c>
    </row>
    <row r="35" spans="1:6" x14ac:dyDescent="0.15">
      <c r="A35" s="69">
        <v>23</v>
      </c>
      <c r="B35" s="75" t="s">
        <v>103</v>
      </c>
      <c r="C35" s="77"/>
      <c r="D35" s="75" t="s">
        <v>90</v>
      </c>
      <c r="E35" s="69">
        <v>18</v>
      </c>
      <c r="F35" s="69">
        <v>3</v>
      </c>
    </row>
    <row r="36" spans="1:6" x14ac:dyDescent="0.15">
      <c r="A36" s="69">
        <v>24</v>
      </c>
      <c r="B36" s="75" t="s">
        <v>104</v>
      </c>
      <c r="C36" s="77"/>
      <c r="D36" s="75" t="s">
        <v>90</v>
      </c>
      <c r="E36" s="69">
        <v>19</v>
      </c>
      <c r="F36" s="69">
        <v>3</v>
      </c>
    </row>
    <row r="37" spans="1:6" x14ac:dyDescent="0.15">
      <c r="A37" s="69">
        <v>25</v>
      </c>
      <c r="B37" s="75" t="s">
        <v>105</v>
      </c>
      <c r="C37" s="77"/>
      <c r="D37" s="75" t="s">
        <v>90</v>
      </c>
      <c r="E37" s="69">
        <v>20</v>
      </c>
      <c r="F37" s="69">
        <v>3</v>
      </c>
    </row>
    <row r="38" spans="1:6" x14ac:dyDescent="0.15">
      <c r="A38" s="69">
        <v>26</v>
      </c>
      <c r="B38" s="75" t="s">
        <v>106</v>
      </c>
      <c r="C38" s="74"/>
      <c r="D38" s="75" t="s">
        <v>90</v>
      </c>
      <c r="E38" s="69">
        <v>21</v>
      </c>
      <c r="F38" s="69">
        <v>3</v>
      </c>
    </row>
    <row r="39" spans="1:6" x14ac:dyDescent="0.15">
      <c r="A39" s="69">
        <v>27</v>
      </c>
      <c r="B39" s="75" t="s">
        <v>107</v>
      </c>
      <c r="C39" s="74"/>
      <c r="D39" s="75" t="s">
        <v>90</v>
      </c>
      <c r="E39" s="69">
        <v>22</v>
      </c>
      <c r="F39" s="69">
        <v>3</v>
      </c>
    </row>
    <row r="40" spans="1:6" x14ac:dyDescent="0.15">
      <c r="A40" s="69">
        <v>28</v>
      </c>
      <c r="B40" s="75" t="s">
        <v>108</v>
      </c>
      <c r="C40" s="78"/>
      <c r="D40" s="75" t="s">
        <v>90</v>
      </c>
      <c r="E40" s="69">
        <v>25</v>
      </c>
      <c r="F40" s="69">
        <v>3</v>
      </c>
    </row>
    <row r="41" spans="1:6" x14ac:dyDescent="0.15">
      <c r="A41" s="69">
        <v>29</v>
      </c>
      <c r="B41" s="75" t="s">
        <v>109</v>
      </c>
      <c r="C41" s="73"/>
      <c r="D41" s="75" t="s">
        <v>90</v>
      </c>
      <c r="E41" s="69">
        <v>26</v>
      </c>
      <c r="F41" s="69">
        <v>3</v>
      </c>
    </row>
    <row r="42" spans="1:6" x14ac:dyDescent="0.15">
      <c r="A42" s="69">
        <v>30</v>
      </c>
      <c r="B42" s="75" t="s">
        <v>110</v>
      </c>
      <c r="C42" s="73"/>
      <c r="D42" s="75" t="s">
        <v>90</v>
      </c>
      <c r="E42" s="69">
        <v>27</v>
      </c>
      <c r="F42" s="69">
        <v>3</v>
      </c>
    </row>
    <row r="43" spans="1:6" x14ac:dyDescent="0.15">
      <c r="A43" s="69">
        <v>31</v>
      </c>
      <c r="B43" s="75" t="s">
        <v>111</v>
      </c>
      <c r="C43" s="73"/>
      <c r="D43" s="75" t="s">
        <v>90</v>
      </c>
      <c r="E43" s="69">
        <v>28</v>
      </c>
      <c r="F43" s="69">
        <v>3</v>
      </c>
    </row>
    <row r="44" spans="1:6" x14ac:dyDescent="0.15">
      <c r="A44" s="69">
        <v>32</v>
      </c>
      <c r="B44" s="75" t="s">
        <v>112</v>
      </c>
      <c r="C44" s="73"/>
      <c r="D44" s="75" t="s">
        <v>90</v>
      </c>
      <c r="E44" s="69">
        <v>29</v>
      </c>
      <c r="F44" s="69">
        <v>3</v>
      </c>
    </row>
    <row r="45" spans="1:6" x14ac:dyDescent="0.15">
      <c r="A45" s="69">
        <v>33</v>
      </c>
      <c r="B45" s="75" t="s">
        <v>113</v>
      </c>
      <c r="C45" s="73"/>
      <c r="D45" s="75" t="s">
        <v>90</v>
      </c>
      <c r="E45" s="69">
        <v>30</v>
      </c>
      <c r="F45" s="69">
        <v>3</v>
      </c>
    </row>
    <row r="46" spans="1:6" x14ac:dyDescent="0.15">
      <c r="A46" s="69">
        <v>34</v>
      </c>
      <c r="B46" s="75" t="s">
        <v>114</v>
      </c>
      <c r="C46" s="73"/>
      <c r="D46" s="75" t="s">
        <v>90</v>
      </c>
      <c r="E46" s="69">
        <v>32</v>
      </c>
      <c r="F46" s="69">
        <v>3</v>
      </c>
    </row>
    <row r="47" spans="1:6" x14ac:dyDescent="0.15">
      <c r="A47" s="69">
        <v>35</v>
      </c>
      <c r="B47" s="75" t="s">
        <v>115</v>
      </c>
      <c r="C47" s="73"/>
      <c r="D47" s="75" t="s">
        <v>90</v>
      </c>
      <c r="E47" s="69">
        <v>31</v>
      </c>
      <c r="F47" s="69">
        <v>3</v>
      </c>
    </row>
    <row r="48" spans="1:6" x14ac:dyDescent="0.15">
      <c r="A48" s="69">
        <v>36</v>
      </c>
      <c r="B48" s="75" t="s">
        <v>116</v>
      </c>
      <c r="C48" s="77"/>
      <c r="D48" s="75" t="s">
        <v>90</v>
      </c>
      <c r="E48" s="69">
        <v>24</v>
      </c>
      <c r="F48" s="69">
        <v>3</v>
      </c>
    </row>
    <row r="49" spans="1:6" x14ac:dyDescent="0.15">
      <c r="A49" s="69">
        <v>37</v>
      </c>
      <c r="B49" s="75" t="s">
        <v>117</v>
      </c>
      <c r="C49" s="77"/>
      <c r="D49" s="75" t="s">
        <v>90</v>
      </c>
      <c r="E49" s="69">
        <v>23</v>
      </c>
      <c r="F49" s="69">
        <v>3</v>
      </c>
    </row>
    <row r="50" spans="1:6" x14ac:dyDescent="0.15">
      <c r="A50" s="69">
        <v>38</v>
      </c>
      <c r="B50" s="75" t="s">
        <v>118</v>
      </c>
      <c r="C50" s="79"/>
      <c r="D50" s="75"/>
      <c r="E50" s="69"/>
      <c r="F50" s="69"/>
    </row>
    <row r="51" spans="1:6" x14ac:dyDescent="0.15">
      <c r="A51" s="69">
        <v>39</v>
      </c>
      <c r="B51" s="75" t="s">
        <v>119</v>
      </c>
      <c r="C51" s="79"/>
      <c r="D51" s="75"/>
      <c r="E51" s="69"/>
      <c r="F51" s="69"/>
    </row>
    <row r="52" spans="1:6" x14ac:dyDescent="0.15">
      <c r="A52" s="69">
        <v>40</v>
      </c>
      <c r="B52" s="75" t="s">
        <v>120</v>
      </c>
      <c r="C52" s="79"/>
      <c r="D52" s="75"/>
      <c r="E52" s="69"/>
      <c r="F52" s="69"/>
    </row>
    <row r="53" spans="1:6" x14ac:dyDescent="0.15">
      <c r="A53" s="69">
        <v>41</v>
      </c>
      <c r="B53" s="75" t="s">
        <v>121</v>
      </c>
      <c r="C53" s="79"/>
      <c r="D53" s="75"/>
      <c r="E53" s="69"/>
      <c r="F53" s="69"/>
    </row>
    <row r="54" spans="1:6" x14ac:dyDescent="0.15">
      <c r="A54" s="69">
        <v>42</v>
      </c>
      <c r="B54" s="75" t="s">
        <v>122</v>
      </c>
      <c r="C54" s="79"/>
      <c r="D54" s="75" t="s">
        <v>90</v>
      </c>
      <c r="E54" s="69">
        <v>3</v>
      </c>
      <c r="F54" s="69">
        <v>3</v>
      </c>
    </row>
    <row r="55" spans="1:6" x14ac:dyDescent="0.15">
      <c r="A55" s="69">
        <v>43</v>
      </c>
      <c r="B55" s="75" t="s">
        <v>123</v>
      </c>
      <c r="C55" s="69"/>
      <c r="D55" s="75" t="s">
        <v>90</v>
      </c>
      <c r="E55" s="69">
        <v>7</v>
      </c>
      <c r="F55" s="69">
        <v>3</v>
      </c>
    </row>
    <row r="56" spans="1:6" x14ac:dyDescent="0.15">
      <c r="A56" s="69">
        <v>44</v>
      </c>
      <c r="B56" s="75" t="s">
        <v>124</v>
      </c>
      <c r="C56" s="69"/>
      <c r="D56" s="75" t="s">
        <v>125</v>
      </c>
      <c r="E56" s="69">
        <v>8</v>
      </c>
      <c r="F56" s="69">
        <v>3</v>
      </c>
    </row>
    <row r="57" spans="1:6" x14ac:dyDescent="0.15">
      <c r="A57" s="69">
        <v>45</v>
      </c>
      <c r="B57" s="75" t="s">
        <v>126</v>
      </c>
      <c r="C57" s="69"/>
      <c r="D57" s="75" t="s">
        <v>125</v>
      </c>
      <c r="E57" s="69">
        <v>6</v>
      </c>
      <c r="F57" s="69">
        <v>3</v>
      </c>
    </row>
    <row r="58" spans="1:6" x14ac:dyDescent="0.15">
      <c r="A58" s="69">
        <v>46</v>
      </c>
      <c r="B58" s="75" t="s">
        <v>127</v>
      </c>
      <c r="C58" s="69"/>
      <c r="D58" s="75" t="s">
        <v>125</v>
      </c>
      <c r="E58" s="69">
        <v>9</v>
      </c>
      <c r="F58" s="69">
        <v>4</v>
      </c>
    </row>
    <row r="59" spans="1:6" x14ac:dyDescent="0.15">
      <c r="A59" s="69">
        <v>47</v>
      </c>
      <c r="B59" s="75" t="s">
        <v>128</v>
      </c>
      <c r="C59" s="69"/>
      <c r="D59" s="75" t="s">
        <v>125</v>
      </c>
      <c r="E59" s="69">
        <v>10</v>
      </c>
      <c r="F59" s="69">
        <v>4</v>
      </c>
    </row>
    <row r="60" spans="1:6" x14ac:dyDescent="0.15">
      <c r="A60" s="69">
        <v>48</v>
      </c>
      <c r="B60" s="75" t="s">
        <v>129</v>
      </c>
      <c r="C60" s="69"/>
      <c r="D60" s="75" t="s">
        <v>125</v>
      </c>
      <c r="E60" s="69">
        <v>11</v>
      </c>
      <c r="F60" s="69">
        <v>4</v>
      </c>
    </row>
    <row r="61" spans="1:6" x14ac:dyDescent="0.15">
      <c r="A61" s="69">
        <v>49</v>
      </c>
      <c r="B61" s="75" t="s">
        <v>130</v>
      </c>
      <c r="C61" s="69"/>
      <c r="D61" s="75"/>
      <c r="E61" s="69"/>
      <c r="F61" s="69"/>
    </row>
  </sheetData>
  <mergeCells count="3">
    <mergeCell ref="A1:C1"/>
    <mergeCell ref="A11:C11"/>
    <mergeCell ref="D11:F11"/>
  </mergeCells>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集計表</vt:lpstr>
      <vt:lpstr>委託業務施行成績入力表</vt:lpstr>
      <vt:lpstr>採点表</vt:lpstr>
      <vt:lpstr>入力用運用表</vt:lpstr>
      <vt:lpstr>Config</vt:lpstr>
      <vt:lpstr>委託業務施行成績入力表!Print_Area</vt:lpstr>
      <vt:lpstr>入力用運用表!Print_Area</vt:lpstr>
    </vt:vector>
  </TitlesOfParts>
  <Company>北海道土木設計株式会社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菅原＿利博</dc:creator>
  <cp:lastModifiedBy>kikuchi</cp:lastModifiedBy>
  <cp:lastPrinted>2019-01-08T00:10:17Z</cp:lastPrinted>
  <dcterms:created xsi:type="dcterms:W3CDTF">2010-12-24T07:39:42Z</dcterms:created>
  <dcterms:modified xsi:type="dcterms:W3CDTF">2019-01-18T00:53:25Z</dcterms:modified>
</cp:coreProperties>
</file>