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870" firstSheet="1" activeTab="1"/>
  </bookViews>
  <sheets>
    <sheet name="000000" sheetId="2" state="veryHidden" r:id="rId1"/>
    <sheet name="04表彰 (年度)" sheetId="11" r:id="rId2"/>
  </sheets>
  <definedNames>
    <definedName name="_xlnm.Print_Area" localSheetId="1">'04表彰 (年度)'!$E$1:$L$164</definedName>
    <definedName name="_xlnm.Print_Titles" localSheetId="1">'04表彰 (年度)'!$2:$3</definedName>
    <definedName name="市町村一覧" localSheetId="1">#REF!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C163" i="11" l="1"/>
  <c r="A162" i="11"/>
  <c r="O161" i="11"/>
  <c r="A161" i="11"/>
  <c r="M160" i="11"/>
  <c r="A160" i="11"/>
  <c r="M159" i="11"/>
  <c r="A159" i="11"/>
  <c r="M158" i="11"/>
  <c r="A158" i="11"/>
  <c r="M157" i="11"/>
  <c r="A157" i="11"/>
  <c r="M156" i="11"/>
  <c r="A156" i="11"/>
  <c r="M155" i="11"/>
  <c r="A155" i="11"/>
  <c r="A154" i="11"/>
  <c r="A153" i="11"/>
  <c r="A152" i="11"/>
  <c r="O151" i="11"/>
  <c r="A151" i="11"/>
  <c r="M150" i="11"/>
  <c r="A150" i="11"/>
  <c r="M149" i="11"/>
  <c r="A149" i="11"/>
  <c r="M148" i="11"/>
  <c r="A148" i="11"/>
  <c r="M147" i="11"/>
  <c r="A147" i="11"/>
  <c r="M146" i="11"/>
  <c r="A146" i="11"/>
  <c r="M145" i="11"/>
  <c r="A145" i="11"/>
  <c r="M144" i="11"/>
  <c r="M143" i="11"/>
  <c r="C141" i="11"/>
  <c r="A140" i="11"/>
  <c r="O139" i="11"/>
  <c r="A139" i="11"/>
  <c r="M138" i="11"/>
  <c r="A138" i="11"/>
  <c r="M137" i="11"/>
  <c r="A137" i="11"/>
  <c r="M136" i="11"/>
  <c r="A136" i="11"/>
  <c r="M135" i="11"/>
  <c r="A135" i="11"/>
  <c r="M134" i="11"/>
  <c r="A134" i="11"/>
  <c r="M133" i="11"/>
  <c r="A133" i="11"/>
  <c r="A132" i="11"/>
  <c r="M131" i="11"/>
  <c r="A131" i="11"/>
  <c r="M130" i="11"/>
  <c r="A130" i="11"/>
  <c r="M129" i="11"/>
  <c r="A129" i="11"/>
  <c r="M128" i="11"/>
  <c r="A128" i="11"/>
  <c r="M127" i="11"/>
  <c r="M126" i="11"/>
  <c r="A126" i="11"/>
  <c r="M125" i="11"/>
  <c r="A125" i="11"/>
  <c r="M124" i="11"/>
  <c r="A124" i="11"/>
  <c r="M123" i="11"/>
  <c r="M122" i="11"/>
  <c r="A122" i="11"/>
  <c r="M121" i="11"/>
  <c r="A120" i="11"/>
  <c r="M119" i="11"/>
  <c r="M118" i="11"/>
  <c r="O116" i="11"/>
  <c r="M115" i="11"/>
  <c r="C115" i="11"/>
  <c r="A114" i="11"/>
  <c r="A113" i="11"/>
  <c r="M112" i="11"/>
  <c r="A112" i="11"/>
  <c r="M111" i="11"/>
  <c r="A111" i="11"/>
  <c r="M110" i="11"/>
  <c r="M109" i="11"/>
  <c r="M108" i="11"/>
  <c r="A108" i="11"/>
  <c r="M107" i="11"/>
  <c r="A107" i="11"/>
  <c r="M106" i="11"/>
  <c r="A106" i="11"/>
  <c r="M105" i="11"/>
  <c r="C102" i="11"/>
  <c r="O101" i="11"/>
  <c r="A101" i="11"/>
  <c r="M100" i="11"/>
  <c r="A100" i="11"/>
  <c r="M99" i="11"/>
  <c r="A99" i="11"/>
  <c r="M98" i="11"/>
  <c r="A98" i="11"/>
  <c r="M97" i="11"/>
  <c r="A97" i="11"/>
  <c r="A96" i="11"/>
  <c r="M95" i="11"/>
  <c r="A95" i="11"/>
  <c r="M94" i="11"/>
  <c r="A94" i="11"/>
  <c r="M93" i="11"/>
  <c r="A93" i="11"/>
  <c r="M92" i="11"/>
  <c r="A92" i="11"/>
  <c r="M91" i="11"/>
  <c r="A91" i="11"/>
  <c r="M90" i="11"/>
  <c r="A90" i="11"/>
  <c r="M89" i="11"/>
  <c r="A89" i="11"/>
  <c r="M88" i="11"/>
  <c r="A88" i="11"/>
  <c r="M87" i="11"/>
  <c r="A87" i="11"/>
  <c r="M85" i="11"/>
  <c r="A85" i="11"/>
  <c r="M84" i="11"/>
  <c r="A84" i="11"/>
  <c r="M83" i="11"/>
  <c r="A83" i="11"/>
  <c r="M82" i="11"/>
  <c r="A82" i="11"/>
  <c r="M81" i="11"/>
  <c r="A81" i="11"/>
  <c r="M80" i="11"/>
  <c r="A80" i="11"/>
  <c r="M79" i="11"/>
  <c r="A79" i="11"/>
  <c r="M78" i="11"/>
  <c r="A78" i="11"/>
  <c r="M77" i="11"/>
  <c r="A77" i="11"/>
  <c r="M76" i="11"/>
  <c r="A76" i="11"/>
  <c r="O72" i="11"/>
  <c r="C72" i="11"/>
  <c r="M71" i="11"/>
  <c r="A71" i="11"/>
  <c r="M70" i="11"/>
  <c r="A70" i="11"/>
  <c r="M69" i="11"/>
  <c r="A69" i="11"/>
  <c r="M68" i="11"/>
  <c r="A68" i="11"/>
  <c r="M67" i="11"/>
  <c r="A67" i="11"/>
  <c r="M66" i="11"/>
  <c r="A66" i="11"/>
  <c r="M65" i="11"/>
  <c r="A65" i="11"/>
  <c r="A64" i="11"/>
  <c r="A63" i="11"/>
  <c r="A62" i="11"/>
  <c r="O61" i="11"/>
  <c r="A61" i="11"/>
  <c r="M60" i="11"/>
  <c r="A60" i="11"/>
  <c r="M59" i="11"/>
  <c r="A59" i="11"/>
  <c r="M58" i="11"/>
  <c r="A58" i="11"/>
  <c r="M57" i="11"/>
  <c r="A57" i="11"/>
  <c r="M56" i="11"/>
  <c r="A56" i="11"/>
  <c r="M55" i="11"/>
  <c r="A55" i="11"/>
  <c r="M54" i="11"/>
  <c r="A54" i="11"/>
  <c r="M53" i="11"/>
  <c r="A53" i="11"/>
  <c r="M52" i="11"/>
  <c r="A52" i="11"/>
  <c r="M51" i="11"/>
  <c r="A51" i="11"/>
  <c r="M50" i="11"/>
  <c r="A50" i="11"/>
  <c r="O46" i="11"/>
  <c r="M45" i="11"/>
  <c r="M44" i="11"/>
  <c r="M42" i="11"/>
  <c r="M41" i="11"/>
  <c r="M40" i="11"/>
  <c r="M39" i="11"/>
  <c r="M37" i="11"/>
  <c r="M36" i="11"/>
  <c r="F35" i="11"/>
  <c r="O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5" i="11"/>
  <c r="M14" i="11"/>
  <c r="M13" i="11"/>
  <c r="M12" i="11"/>
  <c r="M11" i="11"/>
  <c r="M10" i="11"/>
  <c r="M9" i="11"/>
  <c r="M8" i="11"/>
  <c r="M7" i="11"/>
  <c r="M61" i="11" l="1"/>
  <c r="K62" i="11" s="1"/>
  <c r="G13" i="11" s="1"/>
  <c r="A102" i="11"/>
  <c r="F102" i="11" s="1"/>
  <c r="G17" i="11" s="1"/>
  <c r="A141" i="11"/>
  <c r="F142" i="11" s="1"/>
  <c r="G25" i="11" s="1"/>
  <c r="M72" i="11"/>
  <c r="K73" i="11" s="1"/>
  <c r="G15" i="11" s="1"/>
  <c r="M32" i="11"/>
  <c r="K33" i="11" s="1"/>
  <c r="G7" i="11" s="1"/>
  <c r="M101" i="11"/>
  <c r="K102" i="11" s="1"/>
  <c r="G21" i="11" s="1"/>
  <c r="M116" i="11"/>
  <c r="K117" i="11" s="1"/>
  <c r="G23" i="11" s="1"/>
  <c r="M139" i="11"/>
  <c r="K142" i="11" s="1"/>
  <c r="G29" i="11" s="1"/>
  <c r="A163" i="11"/>
  <c r="F164" i="11" s="1"/>
  <c r="G27" i="11" s="1"/>
  <c r="C36" i="11"/>
  <c r="M161" i="11"/>
  <c r="K164" i="11" s="1"/>
  <c r="G33" i="11" s="1"/>
  <c r="A115" i="11"/>
  <c r="F116" i="11" s="1"/>
  <c r="G19" i="11" s="1"/>
  <c r="M151" i="11"/>
  <c r="K154" i="11" s="1"/>
  <c r="G31" i="11" s="1"/>
  <c r="M46" i="11"/>
  <c r="K47" i="11" s="1"/>
  <c r="G9" i="11" s="1"/>
  <c r="A72" i="11"/>
  <c r="F72" i="11" s="1"/>
  <c r="G11" i="11" s="1"/>
  <c r="A36" i="11" l="1"/>
  <c r="G35" i="11" s="1"/>
</calcChain>
</file>

<file path=xl/sharedStrings.xml><?xml version="1.0" encoding="utf-8"?>
<sst xmlns="http://schemas.openxmlformats.org/spreadsheetml/2006/main" count="490" uniqueCount="408">
  <si>
    <t>市町村名</t>
  </si>
  <si>
    <t>札幌市</t>
  </si>
  <si>
    <t>江別市</t>
  </si>
  <si>
    <t>千歳市</t>
  </si>
  <si>
    <t>恵庭市</t>
  </si>
  <si>
    <t>北広島市</t>
  </si>
  <si>
    <t>石狩市</t>
  </si>
  <si>
    <t>当別町</t>
  </si>
  <si>
    <t>新篠津村</t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</si>
  <si>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</si>
  <si>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</si>
  <si>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</si>
  <si>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</si>
  <si>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</si>
  <si>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</si>
  <si>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</si>
  <si>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</si>
  <si>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</si>
  <si>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</si>
  <si>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</si>
  <si>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</si>
  <si>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</si>
  <si>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</si>
  <si>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</si>
  <si>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</si>
  <si>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</si>
  <si>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</si>
  <si>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</si>
  <si>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</si>
  <si>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</si>
  <si>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</si>
  <si>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</si>
  <si>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</si>
  <si>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</si>
  <si>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</si>
  <si>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</si>
  <si>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</si>
  <si>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</si>
  <si>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</si>
  <si>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</si>
  <si>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</si>
  <si>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</si>
  <si>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</si>
  <si>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</si>
  <si>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美唄市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</si>
  <si>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</si>
  <si>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</si>
  <si>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</si>
  <si>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</si>
  <si>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</si>
  <si>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</si>
  <si>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</si>
  <si>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</si>
  <si>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</si>
  <si>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</si>
  <si>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</si>
  <si>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</si>
  <si>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</si>
  <si>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</si>
  <si>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</si>
  <si>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</si>
  <si>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</si>
  <si>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</si>
  <si>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</si>
  <si>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</si>
  <si>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</si>
  <si>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</si>
  <si>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</si>
  <si>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</si>
  <si>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</si>
  <si>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</si>
  <si>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</si>
  <si>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</si>
  <si>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</si>
  <si>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</si>
  <si>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</si>
  <si>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</si>
  <si>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</si>
  <si>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</si>
  <si>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</si>
  <si>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</si>
  <si>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</si>
  <si>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</si>
  <si>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</si>
  <si>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</si>
  <si>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</si>
  <si>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</si>
  <si>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</si>
  <si>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</si>
  <si>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</si>
  <si>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</si>
  <si>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羽幌町</t>
  </si>
  <si>
    <t>遠別町</t>
  </si>
  <si>
    <t>幌延町</t>
  </si>
  <si>
    <t>稚内市</t>
  </si>
  <si>
    <t>中頓別町</t>
  </si>
  <si>
    <t>豊富町</t>
  </si>
  <si>
    <t>礼文町</t>
  </si>
  <si>
    <t>利尻町</t>
  </si>
  <si>
    <t>利尻富士町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</si>
  <si>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</si>
  <si>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</si>
  <si>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</si>
  <si>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</si>
  <si>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</si>
  <si>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</si>
  <si>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</si>
  <si>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</si>
  <si>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</si>
  <si>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</si>
  <si>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</si>
  <si>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</si>
  <si>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</si>
  <si>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</si>
  <si>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</si>
  <si>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</si>
  <si>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</si>
  <si>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</si>
  <si>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</si>
  <si>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</si>
  <si>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</si>
  <si>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</si>
  <si>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</si>
  <si>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日高町</t>
  </si>
  <si>
    <t>平取町</t>
  </si>
  <si>
    <t>新冠町</t>
  </si>
  <si>
    <t>浦河町</t>
  </si>
  <si>
    <t>様似町</t>
  </si>
  <si>
    <t>えりも町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</si>
  <si>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</si>
  <si>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</si>
  <si>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</si>
  <si>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</si>
  <si>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</si>
  <si>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</si>
  <si>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</si>
  <si>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</si>
  <si>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</si>
  <si>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</si>
  <si>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</si>
  <si>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</si>
  <si>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</si>
  <si>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</si>
  <si>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</si>
  <si>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</si>
  <si>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</si>
  <si>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</si>
  <si>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</si>
  <si>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</si>
  <si>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</si>
  <si>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</si>
  <si>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</si>
  <si>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</si>
  <si>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</si>
  <si>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</si>
  <si>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</si>
  <si>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</si>
  <si>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</si>
  <si>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</si>
  <si>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夕張市</t>
  </si>
  <si>
    <t>岩見沢市</t>
  </si>
  <si>
    <t>洞爺湖町</t>
  </si>
  <si>
    <t>安平町</t>
  </si>
  <si>
    <t>むかわ町</t>
  </si>
  <si>
    <t>新ひだか町</t>
  </si>
  <si>
    <t>足寄町</t>
  </si>
  <si>
    <t>陸別町</t>
  </si>
  <si>
    <t>北斗市</t>
  </si>
  <si>
    <t>浜頓別町</t>
  </si>
  <si>
    <t>北見市</t>
  </si>
  <si>
    <t>網走市</t>
  </si>
  <si>
    <t>今金町</t>
  </si>
  <si>
    <t>大空町</t>
  </si>
  <si>
    <t>せたな町</t>
  </si>
  <si>
    <t>管内</t>
    <rPh sb="0" eb="2">
      <t>カンナイ</t>
    </rPh>
    <phoneticPr fontId="2"/>
  </si>
  <si>
    <t>市町村数</t>
    <rPh sb="0" eb="3">
      <t>シチョウソン</t>
    </rPh>
    <rPh sb="3" eb="4">
      <t>スウ</t>
    </rPh>
    <phoneticPr fontId="2"/>
  </si>
  <si>
    <t>市町村名</t>
    <rPh sb="0" eb="4">
      <t>シチョウソンメイ</t>
    </rPh>
    <phoneticPr fontId="2"/>
  </si>
  <si>
    <t>空知　計</t>
    <rPh sb="0" eb="2">
      <t>ソラチ</t>
    </rPh>
    <rPh sb="3" eb="4">
      <t>ケイ</t>
    </rPh>
    <phoneticPr fontId="2"/>
  </si>
  <si>
    <t>石狩　計</t>
    <rPh sb="0" eb="2">
      <t>イシカリ</t>
    </rPh>
    <rPh sb="3" eb="4">
      <t>ケイ</t>
    </rPh>
    <phoneticPr fontId="2"/>
  </si>
  <si>
    <t>後志　計</t>
    <rPh sb="0" eb="2">
      <t>シリベシ</t>
    </rPh>
    <rPh sb="3" eb="4">
      <t>ケイ</t>
    </rPh>
    <phoneticPr fontId="2"/>
  </si>
  <si>
    <t>胆振　計</t>
    <rPh sb="0" eb="2">
      <t>イブリ</t>
    </rPh>
    <rPh sb="3" eb="4">
      <t>ケイ</t>
    </rPh>
    <phoneticPr fontId="2"/>
  </si>
  <si>
    <t>日高　計</t>
    <rPh sb="0" eb="2">
      <t>ヒダカ</t>
    </rPh>
    <rPh sb="3" eb="4">
      <t>ケイ</t>
    </rPh>
    <phoneticPr fontId="2"/>
  </si>
  <si>
    <t>渡島　計</t>
    <rPh sb="0" eb="2">
      <t>オシマ</t>
    </rPh>
    <rPh sb="3" eb="4">
      <t>ケイ</t>
    </rPh>
    <phoneticPr fontId="2"/>
  </si>
  <si>
    <t>檜山　計</t>
    <rPh sb="0" eb="2">
      <t>ヒヤマ</t>
    </rPh>
    <rPh sb="3" eb="4">
      <t>ケイ</t>
    </rPh>
    <phoneticPr fontId="2"/>
  </si>
  <si>
    <t>上川　計</t>
    <rPh sb="0" eb="2">
      <t>カミカワ</t>
    </rPh>
    <rPh sb="3" eb="4">
      <t>ケイ</t>
    </rPh>
    <phoneticPr fontId="2"/>
  </si>
  <si>
    <t>留萌　計</t>
    <rPh sb="0" eb="2">
      <t>ルモイ</t>
    </rPh>
    <rPh sb="3" eb="4">
      <t>ケイ</t>
    </rPh>
    <phoneticPr fontId="2"/>
  </si>
  <si>
    <t>宗谷　計</t>
    <rPh sb="0" eb="2">
      <t>ソウヤ</t>
    </rPh>
    <rPh sb="3" eb="4">
      <t>ケイ</t>
    </rPh>
    <phoneticPr fontId="2"/>
  </si>
  <si>
    <t>ｵﾎｰﾂｸ　計</t>
    <rPh sb="6" eb="7">
      <t>ケイ</t>
    </rPh>
    <phoneticPr fontId="2"/>
  </si>
  <si>
    <t>十勝　計</t>
    <rPh sb="0" eb="2">
      <t>トカチ</t>
    </rPh>
    <rPh sb="3" eb="4">
      <t>ケイ</t>
    </rPh>
    <phoneticPr fontId="2"/>
  </si>
  <si>
    <t>釧路　計</t>
    <rPh sb="0" eb="2">
      <t>クシロ</t>
    </rPh>
    <rPh sb="3" eb="4">
      <t>ケイ</t>
    </rPh>
    <phoneticPr fontId="2"/>
  </si>
  <si>
    <t>空知　計</t>
  </si>
  <si>
    <t>根室　計</t>
    <rPh sb="0" eb="2">
      <t>ネムロ</t>
    </rPh>
    <rPh sb="3" eb="4">
      <t>ケイ</t>
    </rPh>
    <phoneticPr fontId="2"/>
  </si>
  <si>
    <t>全道　計</t>
    <rPh sb="0" eb="1">
      <t>ゼン</t>
    </rPh>
    <rPh sb="1" eb="2">
      <t>ドウ</t>
    </rPh>
    <rPh sb="3" eb="4">
      <t>ケイ</t>
    </rPh>
    <phoneticPr fontId="2"/>
  </si>
  <si>
    <t>宗谷　計</t>
  </si>
  <si>
    <t>釧路　計</t>
  </si>
  <si>
    <t>ｵﾎｰﾂｸ</t>
    <phoneticPr fontId="2"/>
  </si>
  <si>
    <t>計</t>
    <rPh sb="0" eb="1">
      <t>ケイ</t>
    </rPh>
    <phoneticPr fontId="2"/>
  </si>
  <si>
    <t>名　　　　称</t>
    <rPh sb="0" eb="1">
      <t>ナ</t>
    </rPh>
    <rPh sb="5" eb="6">
      <t>ショウ</t>
    </rPh>
    <phoneticPr fontId="2"/>
  </si>
  <si>
    <t>　　  【全道集計】</t>
    <rPh sb="5" eb="6">
      <t>ゼン</t>
    </rPh>
    <rPh sb="6" eb="7">
      <t>ドウ</t>
    </rPh>
    <rPh sb="7" eb="9">
      <t>シュウケイ</t>
    </rPh>
    <phoneticPr fontId="2"/>
  </si>
  <si>
    <t>　　  【空知管内】</t>
    <rPh sb="5" eb="7">
      <t>ソラチ</t>
    </rPh>
    <rPh sb="7" eb="9">
      <t>カンナイ</t>
    </rPh>
    <phoneticPr fontId="2"/>
  </si>
  <si>
    <t>制定市町村数
(制定数）</t>
    <rPh sb="0" eb="2">
      <t>セイテイ</t>
    </rPh>
    <rPh sb="2" eb="5">
      <t>シチョウソン</t>
    </rPh>
    <rPh sb="5" eb="6">
      <t>スウ</t>
    </rPh>
    <rPh sb="8" eb="10">
      <t>セイテイ</t>
    </rPh>
    <rPh sb="10" eb="11">
      <t>スウ</t>
    </rPh>
    <phoneticPr fontId="2"/>
  </si>
  <si>
    <t>栄誉を讃えて</t>
  </si>
  <si>
    <t>砂川市市民栄誉賞</t>
  </si>
  <si>
    <t>歌志内市長賞</t>
    <phoneticPr fontId="2"/>
  </si>
  <si>
    <t>歌志内市スポーツ奨励賞</t>
    <phoneticPr fontId="2"/>
  </si>
  <si>
    <t>深川市スポーツ賞</t>
  </si>
  <si>
    <t>教育文化功労賞・奨励賞表彰</t>
  </si>
  <si>
    <t>奈井江町表彰</t>
  </si>
  <si>
    <t>由仁町教育委員会表彰</t>
  </si>
  <si>
    <t>栄誉を称えて</t>
  </si>
  <si>
    <t>新十津川町長賞（スポーツ賞）</t>
  </si>
  <si>
    <t>雨竜町スポーツ賞</t>
  </si>
  <si>
    <t>(</t>
    <phoneticPr fontId="2"/>
  </si>
  <si>
    <t>)</t>
    <phoneticPr fontId="2"/>
  </si>
  <si>
    <t>　　  【石狩管内】</t>
    <rPh sb="5" eb="7">
      <t>イシカリ</t>
    </rPh>
    <rPh sb="7" eb="9">
      <t>カンナイ</t>
    </rPh>
    <phoneticPr fontId="2"/>
  </si>
  <si>
    <t>札幌市民スポーツ賞</t>
  </si>
  <si>
    <t>江別市青少年スポーツ賞</t>
    <phoneticPr fontId="2"/>
  </si>
  <si>
    <t>江別市教育委員会表彰</t>
    <phoneticPr fontId="2"/>
  </si>
  <si>
    <t>恵庭市スポーツ功労者表彰</t>
  </si>
  <si>
    <t>石狩市表彰</t>
    <phoneticPr fontId="2"/>
  </si>
  <si>
    <t>石狩市教育委員会表彰</t>
    <rPh sb="0" eb="3">
      <t>イシカリシ</t>
    </rPh>
    <rPh sb="3" eb="4">
      <t>キョウ</t>
    </rPh>
    <phoneticPr fontId="2"/>
  </si>
  <si>
    <t>教育功績表彰（スポーツ功績賞）</t>
  </si>
  <si>
    <t>　　  【後志管内】</t>
    <rPh sb="5" eb="7">
      <t>シリベシ</t>
    </rPh>
    <rPh sb="7" eb="9">
      <t>カンナイ</t>
    </rPh>
    <phoneticPr fontId="2"/>
  </si>
  <si>
    <t>　　  【胆振管内】</t>
    <rPh sb="5" eb="7">
      <t>イブリ</t>
    </rPh>
    <rPh sb="7" eb="9">
      <t>カンナイ</t>
    </rPh>
    <phoneticPr fontId="2"/>
  </si>
  <si>
    <t>小樽市青少年スポーツ賞</t>
  </si>
  <si>
    <t>室蘭市スポーツ表彰</t>
  </si>
  <si>
    <t>伊達市民スポーツ賞</t>
    <phoneticPr fontId="2"/>
  </si>
  <si>
    <t>岩内町スポーツ表彰</t>
    <phoneticPr fontId="2"/>
  </si>
  <si>
    <t>倶知安町スポーツ表彰</t>
  </si>
  <si>
    <t>京極町スポーツ表彰</t>
  </si>
  <si>
    <t>栄誉賞・栄誉をたたえて</t>
  </si>
  <si>
    <t>喜茂別町スポーツ貢献賞</t>
    <phoneticPr fontId="2"/>
  </si>
  <si>
    <t>白老町文化賞・スポーツ賞</t>
    <phoneticPr fontId="2"/>
  </si>
  <si>
    <t>安平町子ども文化・スポーツ賞</t>
  </si>
  <si>
    <t>蘭越町スポーツ表彰</t>
  </si>
  <si>
    <t>町貢献表彰（教育表彰）</t>
    <rPh sb="8" eb="10">
      <t>ヒョウショウ</t>
    </rPh>
    <phoneticPr fontId="2"/>
  </si>
  <si>
    <t>寿都町スポーツ表彰</t>
  </si>
  <si>
    <t>教育・文化・スポーツ功績賞</t>
    <rPh sb="0" eb="2">
      <t>キョウイク</t>
    </rPh>
    <rPh sb="3" eb="5">
      <t>ブンカ</t>
    </rPh>
    <rPh sb="10" eb="12">
      <t>コウセキ</t>
    </rPh>
    <rPh sb="12" eb="13">
      <t>ショウ</t>
    </rPh>
    <phoneticPr fontId="2"/>
  </si>
  <si>
    <t>　　  【日高管内】</t>
    <rPh sb="5" eb="7">
      <t>ヒダカ</t>
    </rPh>
    <rPh sb="7" eb="9">
      <t>カンナイ</t>
    </rPh>
    <phoneticPr fontId="2"/>
  </si>
  <si>
    <t>共和町スポーツ表彰</t>
    <phoneticPr fontId="2"/>
  </si>
  <si>
    <t>泊村スポーツ文化表彰</t>
  </si>
  <si>
    <t>教育奨励表彰</t>
    <phoneticPr fontId="2"/>
  </si>
  <si>
    <t>真狩村スポーツ表彰</t>
  </si>
  <si>
    <t>島牧村スポーツ表彰</t>
  </si>
  <si>
    <t>様似町スポーツ表彰</t>
  </si>
  <si>
    <t>　　  【渡島管内】</t>
    <rPh sb="5" eb="7">
      <t>オシマ</t>
    </rPh>
    <rPh sb="7" eb="9">
      <t>カンナイ</t>
    </rPh>
    <phoneticPr fontId="2"/>
  </si>
  <si>
    <t>　　  【上川管内】</t>
    <rPh sb="5" eb="7">
      <t>カミカワ</t>
    </rPh>
    <rPh sb="7" eb="9">
      <t>カンナイ</t>
    </rPh>
    <phoneticPr fontId="2"/>
  </si>
  <si>
    <t>函館市スポーツ賞</t>
    <phoneticPr fontId="2"/>
  </si>
  <si>
    <t>旭川市スポーツ賞</t>
  </si>
  <si>
    <t>松前町スポーツ表彰</t>
    <phoneticPr fontId="2"/>
  </si>
  <si>
    <t>名寄市栄誉賞</t>
  </si>
  <si>
    <t>知内町文化・スポーツ表彰</t>
  </si>
  <si>
    <t>文化賞ならびにスポーツ賞</t>
  </si>
  <si>
    <t>東神楽町表彰</t>
    <phoneticPr fontId="2"/>
  </si>
  <si>
    <t>愛別町教育表彰</t>
  </si>
  <si>
    <t>スポーツ賞</t>
    <phoneticPr fontId="2"/>
  </si>
  <si>
    <t>東川町スポーツ賞</t>
  </si>
  <si>
    <t>美瑛町教育顕彰</t>
  </si>
  <si>
    <t>スポーツ賞、スポーツ功労賞、スポーツ奨励賞</t>
  </si>
  <si>
    <t>和寒町ｽﾎﾟｰﾂ奨励賞</t>
  </si>
  <si>
    <t>美深町スポーツ賞</t>
  </si>
  <si>
    <t>文化・スポーツ賞</t>
  </si>
  <si>
    <t>中川町スポーツ賞</t>
    <phoneticPr fontId="2"/>
  </si>
  <si>
    <t>　　  【檜山管内】</t>
    <rPh sb="5" eb="7">
      <t>ヒヤマ</t>
    </rPh>
    <rPh sb="7" eb="9">
      <t>カンナイ</t>
    </rPh>
    <phoneticPr fontId="2"/>
  </si>
  <si>
    <t>　　  【留萌管内】</t>
    <rPh sb="5" eb="7">
      <t>ルモイ</t>
    </rPh>
    <rPh sb="7" eb="9">
      <t>カンナイ</t>
    </rPh>
    <phoneticPr fontId="2"/>
  </si>
  <si>
    <t>上ノ国町教育・文化・スポーツ表彰</t>
  </si>
  <si>
    <t>厚沢部町民栄誉賞</t>
    <phoneticPr fontId="2"/>
  </si>
  <si>
    <t>厚沢部町表彰（功労表彰）</t>
    <phoneticPr fontId="2"/>
  </si>
  <si>
    <t>苫前町</t>
    <rPh sb="0" eb="2">
      <t>トママエ</t>
    </rPh>
    <rPh sb="2" eb="3">
      <t>チョウ</t>
    </rPh>
    <phoneticPr fontId="2"/>
  </si>
  <si>
    <t>苫前町表彰</t>
  </si>
  <si>
    <t>厚沢部町教育・文化・スポーツ表彰</t>
    <phoneticPr fontId="2"/>
  </si>
  <si>
    <t>羽幌町体育賞</t>
  </si>
  <si>
    <t>初山別村</t>
    <rPh sb="0" eb="3">
      <t>ショサンベツ</t>
    </rPh>
    <rPh sb="3" eb="4">
      <t>ムラ</t>
    </rPh>
    <phoneticPr fontId="2"/>
  </si>
  <si>
    <t>天塩町</t>
    <rPh sb="0" eb="2">
      <t>テシオ</t>
    </rPh>
    <rPh sb="2" eb="3">
      <t>チョウ</t>
    </rPh>
    <phoneticPr fontId="2"/>
  </si>
  <si>
    <t>天塩町町民栄誉賞</t>
    <rPh sb="0" eb="3">
      <t>テシオチョウ</t>
    </rPh>
    <rPh sb="3" eb="5">
      <t>チョウミン</t>
    </rPh>
    <rPh sb="5" eb="8">
      <t>エイヨショウ</t>
    </rPh>
    <phoneticPr fontId="2"/>
  </si>
  <si>
    <t>せたな町教育・文化・スポーツ表彰</t>
  </si>
  <si>
    <t>　　  【宗谷管内】</t>
    <rPh sb="5" eb="7">
      <t>ソウヤ</t>
    </rPh>
    <rPh sb="7" eb="9">
      <t>カンナイ</t>
    </rPh>
    <phoneticPr fontId="2"/>
  </si>
  <si>
    <t>　　  【十勝管内】</t>
    <rPh sb="5" eb="7">
      <t>トカチ</t>
    </rPh>
    <rPh sb="7" eb="9">
      <t>カンナイ</t>
    </rPh>
    <phoneticPr fontId="2"/>
  </si>
  <si>
    <t>スポーツ奨励賞</t>
    <phoneticPr fontId="2"/>
  </si>
  <si>
    <t>音更町スポーツ賞等</t>
    <phoneticPr fontId="2"/>
  </si>
  <si>
    <t>猿払村</t>
    <rPh sb="0" eb="3">
      <t>サルフツムラ</t>
    </rPh>
    <phoneticPr fontId="2"/>
  </si>
  <si>
    <t>音更町児童生徒文化・スポーツ賞</t>
    <phoneticPr fontId="2"/>
  </si>
  <si>
    <t>スポーツ賞</t>
  </si>
  <si>
    <t>中頓別町文化スポーツ表彰</t>
    <phoneticPr fontId="2"/>
  </si>
  <si>
    <t>枝幸町</t>
    <rPh sb="0" eb="3">
      <t>エサシチョウ</t>
    </rPh>
    <phoneticPr fontId="2"/>
  </si>
  <si>
    <t>スポーツ功労賞</t>
  </si>
  <si>
    <t>清水町文化賞・スポーツ賞</t>
    <rPh sb="0" eb="2">
      <t>シミズ</t>
    </rPh>
    <rPh sb="2" eb="3">
      <t>チョウ</t>
    </rPh>
    <rPh sb="3" eb="6">
      <t>ブンカショウ</t>
    </rPh>
    <rPh sb="11" eb="12">
      <t>ショウ</t>
    </rPh>
    <phoneticPr fontId="2"/>
  </si>
  <si>
    <t>芽室町スポーツ賞</t>
  </si>
  <si>
    <t>広尾町スポーツ賞</t>
  </si>
  <si>
    <t>スポーツ奨励賞・スポーツ賞</t>
    <rPh sb="4" eb="7">
      <t>ショウレイショウ</t>
    </rPh>
    <rPh sb="12" eb="13">
      <t>ショウ</t>
    </rPh>
    <phoneticPr fontId="2"/>
  </si>
  <si>
    <t>スポーツ賞・スポーツ奨励賞・ジュニアスポーツ奨励賞</t>
  </si>
  <si>
    <t>池田町文化賞及びスポーツ賞</t>
  </si>
  <si>
    <t>本別町スポーツ賞</t>
    <phoneticPr fontId="2"/>
  </si>
  <si>
    <t>本別町少年少女スポーツ奨励賞</t>
    <phoneticPr fontId="2"/>
  </si>
  <si>
    <t>足寄町スポーツ賞・スポーツ奨励賞</t>
  </si>
  <si>
    <t>陸別町教育振興賞</t>
  </si>
  <si>
    <t>浦幌町スポーツ奨励賞</t>
    <phoneticPr fontId="2"/>
  </si>
  <si>
    <t>豊頃町スポーツ賞表彰</t>
    <phoneticPr fontId="2"/>
  </si>
  <si>
    <t>中札内村スポーツ賞</t>
  </si>
  <si>
    <t>　　  【オホーツク管内】</t>
    <rPh sb="10" eb="12">
      <t>カンナイ</t>
    </rPh>
    <phoneticPr fontId="2"/>
  </si>
  <si>
    <t>　　  【釧路管内】</t>
    <rPh sb="5" eb="7">
      <t>クシロ</t>
    </rPh>
    <rPh sb="7" eb="9">
      <t>カンナイ</t>
    </rPh>
    <phoneticPr fontId="2"/>
  </si>
  <si>
    <t>釧路市スポーツ賞</t>
  </si>
  <si>
    <t>標茶町スポーツ表彰</t>
    <rPh sb="0" eb="3">
      <t>シベチャチョウ</t>
    </rPh>
    <rPh sb="7" eb="9">
      <t>ヒョウショウ</t>
    </rPh>
    <phoneticPr fontId="2"/>
  </si>
  <si>
    <t>弟子屈町スポーツ振興条例</t>
    <phoneticPr fontId="2"/>
  </si>
  <si>
    <t>鶴居村青少年表彰</t>
  </si>
  <si>
    <t>清里町スポーツ賞</t>
  </si>
  <si>
    <t>釧路町スポーツ賞</t>
  </si>
  <si>
    <t>　　  【根室管内】</t>
    <rPh sb="5" eb="7">
      <t>ネムロ</t>
    </rPh>
    <rPh sb="7" eb="9">
      <t>カンナイ</t>
    </rPh>
    <phoneticPr fontId="2"/>
  </si>
  <si>
    <t>佐呂間町スポーツ表彰</t>
  </si>
  <si>
    <t>湧別町表彰</t>
    <phoneticPr fontId="2"/>
  </si>
  <si>
    <t>別海町スポーツ功労者表彰</t>
  </si>
  <si>
    <t>雄武町スポーツ賞</t>
  </si>
  <si>
    <t>西興部村文化・スポーツ奨励賞</t>
    <rPh sb="0" eb="3">
      <t>ニシオコッペ</t>
    </rPh>
    <rPh sb="3" eb="4">
      <t>ムラ</t>
    </rPh>
    <rPh sb="4" eb="6">
      <t>ブンカ</t>
    </rPh>
    <rPh sb="11" eb="14">
      <t>ショウレイショウ</t>
    </rPh>
    <phoneticPr fontId="2"/>
  </si>
  <si>
    <t>えりも町スポーツ功労者表彰</t>
    <phoneticPr fontId="2"/>
  </si>
  <si>
    <t>鹿部町教育委員会表彰</t>
    <rPh sb="0" eb="3">
      <t>シカベチョウ</t>
    </rPh>
    <rPh sb="3" eb="5">
      <t>キョウイク</t>
    </rPh>
    <rPh sb="5" eb="8">
      <t>イインカイ</t>
    </rPh>
    <rPh sb="8" eb="10">
      <t>ヒョウショウ</t>
    </rPh>
    <phoneticPr fontId="2"/>
  </si>
  <si>
    <t>乙部町表彰（スポーツ功労者）</t>
    <phoneticPr fontId="2"/>
  </si>
  <si>
    <t>上川町表彰</t>
    <rPh sb="0" eb="3">
      <t>カミカワチョウ</t>
    </rPh>
    <rPh sb="3" eb="5">
      <t>ヒョウショウ</t>
    </rPh>
    <phoneticPr fontId="2"/>
  </si>
  <si>
    <t>遠別町表彰</t>
    <rPh sb="0" eb="2">
      <t>エンベツ</t>
    </rPh>
    <rPh sb="2" eb="3">
      <t>チョウ</t>
    </rPh>
    <rPh sb="3" eb="5">
      <t>ヒョウショウ</t>
    </rPh>
    <phoneticPr fontId="2"/>
  </si>
  <si>
    <t>新遠別町教育実践表彰</t>
    <rPh sb="0" eb="1">
      <t>シン</t>
    </rPh>
    <rPh sb="1" eb="4">
      <t>エンベツチョウ</t>
    </rPh>
    <rPh sb="4" eb="6">
      <t>キョウイク</t>
    </rPh>
    <rPh sb="6" eb="8">
      <t>ジッセン</t>
    </rPh>
    <rPh sb="8" eb="10">
      <t>ヒョウショウ</t>
    </rPh>
    <phoneticPr fontId="2"/>
  </si>
  <si>
    <t>遠別町優良青少年顕彰</t>
    <rPh sb="0" eb="3">
      <t>エンベツチョウ</t>
    </rPh>
    <rPh sb="3" eb="5">
      <t>ユウリョウ</t>
    </rPh>
    <rPh sb="5" eb="8">
      <t>セイショウネン</t>
    </rPh>
    <rPh sb="8" eb="10">
      <t>ケンショウ</t>
    </rPh>
    <phoneticPr fontId="2"/>
  </si>
  <si>
    <t>稚内市部門別功績賞</t>
    <phoneticPr fontId="2"/>
  </si>
  <si>
    <t>猿払村文化賞、社会体育賞</t>
    <phoneticPr fontId="2"/>
  </si>
  <si>
    <t>猿払村スポーツ活動優秀者等表彰</t>
    <phoneticPr fontId="2"/>
  </si>
  <si>
    <t>枝幸町ジュニアスポーツ賞</t>
    <phoneticPr fontId="2"/>
  </si>
  <si>
    <t>枝幸町功績者表彰</t>
    <rPh sb="0" eb="3">
      <t>エサシチョウ</t>
    </rPh>
    <rPh sb="3" eb="6">
      <t>コウセキシャ</t>
    </rPh>
    <rPh sb="6" eb="8">
      <t>ヒョウショウ</t>
    </rPh>
    <phoneticPr fontId="2"/>
  </si>
  <si>
    <t>大空町表彰</t>
    <rPh sb="0" eb="3">
      <t>オオゾラチョウ</t>
    </rPh>
    <rPh sb="3" eb="5">
      <t>ヒョウショウ</t>
    </rPh>
    <phoneticPr fontId="2"/>
  </si>
  <si>
    <t>斜里町表彰</t>
    <phoneticPr fontId="2"/>
  </si>
  <si>
    <t>小清水町文化賞及びスポーツ賞表彰</t>
    <phoneticPr fontId="2"/>
  </si>
  <si>
    <t>置戸町表彰</t>
    <phoneticPr fontId="2"/>
  </si>
  <si>
    <t>帯広市スポーツ賞・スポーツ奨励賞</t>
    <rPh sb="0" eb="3">
      <t>オビヒロシ</t>
    </rPh>
    <phoneticPr fontId="2"/>
  </si>
  <si>
    <t>上士幌町文化賞・スポーツ賞等表彰</t>
    <rPh sb="4" eb="7">
      <t>ブンカショウ</t>
    </rPh>
    <rPh sb="13" eb="14">
      <t>ナド</t>
    </rPh>
    <rPh sb="14" eb="16">
      <t>ヒョウショウ</t>
    </rPh>
    <phoneticPr fontId="2"/>
  </si>
  <si>
    <t>大樹町表彰</t>
    <phoneticPr fontId="2"/>
  </si>
  <si>
    <t>更別村スポーツ賞・スポーツ奨励賞</t>
    <rPh sb="0" eb="3">
      <t>サラベツムラ</t>
    </rPh>
    <phoneticPr fontId="2"/>
  </si>
  <si>
    <t>羅臼町表彰</t>
    <phoneticPr fontId="2"/>
  </si>
  <si>
    <t>R3.4.1現在</t>
    <rPh sb="6" eb="8">
      <t>ゲンザイ</t>
    </rPh>
    <phoneticPr fontId="2"/>
  </si>
  <si>
    <t>制定年月日</t>
    <rPh sb="0" eb="2">
      <t>セイテイ</t>
    </rPh>
    <rPh sb="2" eb="5">
      <t>ネンガッピ</t>
    </rPh>
    <phoneticPr fontId="2"/>
  </si>
  <si>
    <t>S63.12.8</t>
  </si>
  <si>
    <t>芦別市</t>
    <phoneticPr fontId="2"/>
  </si>
  <si>
    <t>芦別市栄誉賞</t>
    <phoneticPr fontId="2"/>
  </si>
  <si>
    <t>芦別市文化賞</t>
    <phoneticPr fontId="2"/>
  </si>
  <si>
    <t>S62.1.1</t>
    <phoneticPr fontId="2"/>
  </si>
  <si>
    <t>北竜町スポーツ賞・北竜町スポーツ奨励賞</t>
  </si>
  <si>
    <t>沼田町表彰</t>
  </si>
  <si>
    <t>千歳市スポーツ賞、千歳市スポーツ奨励賞</t>
  </si>
  <si>
    <t>北広島市スポーツ賞等表彰</t>
  </si>
  <si>
    <t>S52.3.31</t>
  </si>
  <si>
    <t>S53.5.29</t>
  </si>
  <si>
    <t>新篠津村表彰</t>
  </si>
  <si>
    <t>余市町表彰</t>
  </si>
  <si>
    <t>黒松内町スポーツ表彰</t>
  </si>
  <si>
    <t>S53.10</t>
  </si>
  <si>
    <t>S53.9</t>
  </si>
  <si>
    <t>赤井川村スポーツ表彰規則</t>
  </si>
  <si>
    <t>厚真町表彰条例</t>
  </si>
  <si>
    <t>日高町教育奨励表彰、スポーツ表彰</t>
  </si>
  <si>
    <t>新ひだか町表彰、新ひだか町教育委員会表彰</t>
  </si>
  <si>
    <t>北斗市スポーツ協会スポーツ賞</t>
  </si>
  <si>
    <t>森町顕彰条例</t>
  </si>
  <si>
    <t>八雲町教育功績者表彰</t>
    <phoneticPr fontId="2"/>
  </si>
  <si>
    <t>八雲町少年少女文化・スポーツ奨励賞表彰</t>
    <phoneticPr fontId="2"/>
  </si>
  <si>
    <t>H17.10.1</t>
    <phoneticPr fontId="2"/>
  </si>
  <si>
    <t>長万部町教育功労・実践活動表彰</t>
  </si>
  <si>
    <t>S49</t>
  </si>
  <si>
    <t>H1</t>
    <phoneticPr fontId="2"/>
  </si>
  <si>
    <t>H22</t>
    <phoneticPr fontId="2"/>
  </si>
  <si>
    <t>南富良野町スポーツ賞</t>
  </si>
  <si>
    <t>剣淵町教育委員会表彰式</t>
  </si>
  <si>
    <t>S51.10.14</t>
  </si>
  <si>
    <t>H6.3.10</t>
    <phoneticPr fontId="2"/>
  </si>
  <si>
    <t>S57.9.16</t>
    <phoneticPr fontId="2"/>
  </si>
  <si>
    <t>下川町町民栄誉賞条例</t>
    <phoneticPr fontId="2"/>
  </si>
  <si>
    <t>下川町スポーツ奨励賞規則</t>
    <phoneticPr fontId="2"/>
  </si>
  <si>
    <t>S43.3.16</t>
    <phoneticPr fontId="2"/>
  </si>
  <si>
    <t>S63.12.16</t>
    <phoneticPr fontId="2"/>
  </si>
  <si>
    <t>H24.4.1</t>
    <phoneticPr fontId="2"/>
  </si>
  <si>
    <t>乙部町教育・文化・スポーツ表彰</t>
  </si>
  <si>
    <t>S51.9.28</t>
    <phoneticPr fontId="2"/>
  </si>
  <si>
    <t>H29.4.28</t>
    <phoneticPr fontId="2"/>
  </si>
  <si>
    <t>奥尻町教育・文化・スポーツ表彰</t>
  </si>
  <si>
    <t>今金町教育･文化･スポーツ表彰</t>
  </si>
  <si>
    <t>H24</t>
  </si>
  <si>
    <t>留萌市栄誉賞</t>
  </si>
  <si>
    <t>小平町表彰</t>
  </si>
  <si>
    <t>S48</t>
  </si>
  <si>
    <t>初山別村文化スポーツ表彰</t>
  </si>
  <si>
    <t>H2.4.1</t>
  </si>
  <si>
    <t>S56.9</t>
    <phoneticPr fontId="2"/>
  </si>
  <si>
    <t>S59.6</t>
    <phoneticPr fontId="2"/>
  </si>
  <si>
    <t>H3.6</t>
    <phoneticPr fontId="2"/>
  </si>
  <si>
    <t>S43.7.1</t>
    <phoneticPr fontId="2"/>
  </si>
  <si>
    <t>S59.10.24</t>
    <phoneticPr fontId="2"/>
  </si>
  <si>
    <t>浜頓別町表彰</t>
  </si>
  <si>
    <t>S51</t>
  </si>
  <si>
    <t>H19.3.20</t>
    <phoneticPr fontId="2"/>
  </si>
  <si>
    <t>H18.3.20</t>
    <phoneticPr fontId="2"/>
  </si>
  <si>
    <t>S53.10.3</t>
    <phoneticPr fontId="2"/>
  </si>
  <si>
    <t>S60.11.13</t>
    <phoneticPr fontId="2"/>
  </si>
  <si>
    <t>S46</t>
  </si>
  <si>
    <t>鹿追町スポーツ賞等表彰規則</t>
  </si>
  <si>
    <t>S55.9</t>
  </si>
  <si>
    <t>S45.10.25</t>
    <phoneticPr fontId="2"/>
  </si>
  <si>
    <t>S63.1.12</t>
    <phoneticPr fontId="2"/>
  </si>
  <si>
    <t>H10.4</t>
  </si>
  <si>
    <t>厚岸町特別表彰</t>
  </si>
  <si>
    <t>美幌町表彰</t>
  </si>
  <si>
    <t>S52</t>
  </si>
  <si>
    <t>S54.5.18</t>
    <phoneticPr fontId="2"/>
  </si>
  <si>
    <t>１９　市町村におけるスポーツ表彰制度の制定状況</t>
    <rPh sb="3" eb="6">
      <t>シチョウソン</t>
    </rPh>
    <rPh sb="14" eb="16">
      <t>ヒョウショウ</t>
    </rPh>
    <rPh sb="16" eb="18">
      <t>セイド</t>
    </rPh>
    <rPh sb="19" eb="21">
      <t>セイテイ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</si>
</sst>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[$-411]ge\.mm\.dd;@"/>
  </numFmts>
  <fonts count="6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124">
    <xf numFmtId="0" fontId="0" fillId="0" borderId="0" xfId="0"/>
    <xf numFmtId="0" fontId="5" fillId="0" borderId="0" xfId="1" applyFont="1" applyFill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vertical="center" shrinkToFit="1"/>
    </xf>
    <xf numFmtId="0" fontId="5" fillId="0" borderId="0" xfId="1" applyFont="1" applyAlignment="1">
      <alignment vertical="center"/>
    </xf>
    <xf numFmtId="0" fontId="4" fillId="0" borderId="29" xfId="1" applyFont="1" applyFill="1" applyBorder="1" applyAlignment="1">
      <alignment horizontal="center" vertical="center" shrinkToFit="1"/>
    </xf>
    <xf numFmtId="176" fontId="4" fillId="0" borderId="30" xfId="1" applyNumberFormat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178" fontId="4" fillId="0" borderId="0" xfId="1" applyNumberFormat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shrinkToFit="1"/>
    </xf>
    <xf numFmtId="176" fontId="4" fillId="0" borderId="31" xfId="1" applyNumberFormat="1" applyFont="1" applyFill="1" applyBorder="1" applyAlignment="1">
      <alignment horizontal="center" vertical="center" shrinkToFit="1"/>
    </xf>
    <xf numFmtId="178" fontId="4" fillId="0" borderId="14" xfId="1" applyNumberFormat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left" vertical="center" shrinkToFit="1"/>
    </xf>
    <xf numFmtId="0" fontId="5" fillId="0" borderId="0" xfId="1" applyNumberFormat="1" applyFont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shrinkToFit="1"/>
    </xf>
    <xf numFmtId="178" fontId="4" fillId="0" borderId="28" xfId="1" applyNumberFormat="1" applyFont="1" applyFill="1" applyBorder="1" applyAlignment="1">
      <alignment horizontal="center" vertical="center" shrinkToFit="1"/>
    </xf>
    <xf numFmtId="176" fontId="4" fillId="0" borderId="15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178" fontId="4" fillId="0" borderId="0" xfId="1" applyNumberFormat="1" applyFont="1" applyBorder="1" applyAlignment="1">
      <alignment horizontal="left" vertical="center" shrinkToFit="1"/>
    </xf>
    <xf numFmtId="57" fontId="4" fillId="0" borderId="0" xfId="1" applyNumberFormat="1" applyFont="1" applyBorder="1" applyAlignment="1">
      <alignment horizontal="center" vertical="center" shrinkToFit="1"/>
    </xf>
    <xf numFmtId="178" fontId="4" fillId="0" borderId="17" xfId="1" applyNumberFormat="1" applyFont="1" applyFill="1" applyBorder="1" applyAlignment="1">
      <alignment horizontal="left" vertical="center" shrinkToFit="1"/>
    </xf>
    <xf numFmtId="57" fontId="4" fillId="0" borderId="28" xfId="1" applyNumberFormat="1" applyFont="1" applyFill="1" applyBorder="1" applyAlignment="1">
      <alignment horizontal="center" vertical="center" shrinkToFit="1"/>
    </xf>
    <xf numFmtId="0" fontId="5" fillId="0" borderId="24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178" fontId="4" fillId="0" borderId="23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176" fontId="4" fillId="0" borderId="25" xfId="1" applyNumberFormat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right" vertical="center"/>
    </xf>
    <xf numFmtId="57" fontId="4" fillId="0" borderId="24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57" fontId="4" fillId="0" borderId="16" xfId="1" applyNumberFormat="1" applyFont="1" applyFill="1" applyBorder="1" applyAlignment="1">
      <alignment horizontal="center" vertical="center" shrinkToFit="1"/>
    </xf>
    <xf numFmtId="57" fontId="4" fillId="0" borderId="14" xfId="1" applyNumberFormat="1" applyFont="1" applyFill="1" applyBorder="1" applyAlignment="1">
      <alignment horizontal="center" vertical="center" shrinkToFit="1"/>
    </xf>
    <xf numFmtId="57" fontId="4" fillId="0" borderId="4" xfId="1" applyNumberFormat="1" applyFont="1" applyFill="1" applyBorder="1" applyAlignment="1">
      <alignment horizontal="left" vertical="center" shrinkToFit="1"/>
    </xf>
    <xf numFmtId="57" fontId="4" fillId="0" borderId="14" xfId="1" quotePrefix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left" vertical="center" wrapText="1" shrinkToFit="1"/>
    </xf>
    <xf numFmtId="0" fontId="5" fillId="0" borderId="4" xfId="1" applyFont="1" applyFill="1" applyBorder="1" applyAlignment="1">
      <alignment horizontal="left" vertical="center" wrapText="1" shrinkToFit="1"/>
    </xf>
    <xf numFmtId="0" fontId="4" fillId="0" borderId="12" xfId="1" applyFont="1" applyFill="1" applyBorder="1" applyAlignment="1">
      <alignment horizontal="left" vertical="center" shrinkToFit="1"/>
    </xf>
    <xf numFmtId="57" fontId="4" fillId="0" borderId="23" xfId="1" applyNumberFormat="1" applyFont="1" applyFill="1" applyBorder="1" applyAlignment="1">
      <alignment horizontal="center" vertical="center" shrinkToFit="1"/>
    </xf>
    <xf numFmtId="178" fontId="4" fillId="0" borderId="16" xfId="1" applyNumberFormat="1" applyFont="1" applyFill="1" applyBorder="1" applyAlignment="1">
      <alignment horizontal="left" vertical="center" shrinkToFit="1"/>
    </xf>
    <xf numFmtId="178" fontId="4" fillId="0" borderId="14" xfId="1" applyNumberFormat="1" applyFont="1" applyFill="1" applyBorder="1" applyAlignment="1">
      <alignment horizontal="lef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178" fontId="4" fillId="0" borderId="23" xfId="1" applyNumberFormat="1" applyFont="1" applyFill="1" applyBorder="1" applyAlignment="1">
      <alignment horizontal="left" vertical="center" shrinkToFit="1"/>
    </xf>
    <xf numFmtId="57" fontId="4" fillId="0" borderId="17" xfId="1" applyNumberFormat="1" applyFont="1" applyFill="1" applyBorder="1" applyAlignment="1">
      <alignment horizontal="center" vertical="center" shrinkToFit="1"/>
    </xf>
    <xf numFmtId="178" fontId="4" fillId="0" borderId="14" xfId="1" quotePrefix="1" applyNumberFormat="1" applyFont="1" applyFill="1" applyBorder="1" applyAlignment="1">
      <alignment horizontal="center" vertical="center" shrinkToFit="1"/>
    </xf>
    <xf numFmtId="178" fontId="4" fillId="0" borderId="17" xfId="1" applyNumberFormat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shrinkToFit="1"/>
    </xf>
    <xf numFmtId="178" fontId="4" fillId="0" borderId="18" xfId="1" applyNumberFormat="1" applyFont="1" applyFill="1" applyBorder="1" applyAlignment="1">
      <alignment horizontal="center" vertical="center" shrinkToFit="1"/>
    </xf>
    <xf numFmtId="177" fontId="4" fillId="0" borderId="14" xfId="1" quotePrefix="1" applyNumberFormat="1" applyFont="1" applyFill="1" applyBorder="1" applyAlignment="1">
      <alignment horizontal="center" vertical="center" shrinkToFit="1"/>
    </xf>
    <xf numFmtId="177" fontId="4" fillId="0" borderId="14" xfId="1" applyNumberFormat="1" applyFont="1" applyFill="1" applyBorder="1" applyAlignment="1">
      <alignment horizontal="center" vertical="center" shrinkToFit="1"/>
    </xf>
    <xf numFmtId="0" fontId="4" fillId="0" borderId="14" xfId="1" quotePrefix="1" applyFont="1" applyFill="1" applyBorder="1" applyAlignment="1">
      <alignment horizontal="center" vertical="center" shrinkToFit="1"/>
    </xf>
    <xf numFmtId="0" fontId="4" fillId="0" borderId="23" xfId="1" quotePrefix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wrapText="1" shrinkToFit="1"/>
    </xf>
    <xf numFmtId="0" fontId="5" fillId="0" borderId="14" xfId="1" applyFont="1" applyFill="1" applyBorder="1" applyAlignment="1">
      <alignment vertical="center" shrinkToFit="1"/>
    </xf>
    <xf numFmtId="0" fontId="4" fillId="0" borderId="14" xfId="1" applyNumberFormat="1" applyFont="1" applyFill="1" applyBorder="1" applyAlignment="1">
      <alignment horizontal="left" vertical="center" shrinkToFit="1"/>
    </xf>
    <xf numFmtId="57" fontId="4" fillId="0" borderId="16" xfId="1" quotePrefix="1" applyNumberFormat="1" applyFont="1" applyFill="1" applyBorder="1" applyAlignment="1">
      <alignment horizontal="center" vertical="center" shrinkToFit="1"/>
    </xf>
    <xf numFmtId="57" fontId="4" fillId="0" borderId="18" xfId="1" applyNumberFormat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vertical="center" shrinkToFit="1"/>
    </xf>
    <xf numFmtId="0" fontId="4" fillId="0" borderId="22" xfId="1" applyFont="1" applyFill="1" applyBorder="1" applyAlignment="1">
      <alignment shrinkToFit="1"/>
    </xf>
    <xf numFmtId="0" fontId="4" fillId="0" borderId="24" xfId="1" applyFont="1" applyFill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vertical="center" shrinkToFit="1"/>
    </xf>
    <xf numFmtId="57" fontId="4" fillId="0" borderId="21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vertical="center" shrinkToFit="1"/>
    </xf>
    <xf numFmtId="0" fontId="4" fillId="0" borderId="23" xfId="1" applyFont="1" applyFill="1" applyBorder="1" applyAlignment="1">
      <alignment horizontal="center" vertical="center"/>
    </xf>
    <xf numFmtId="57" fontId="4" fillId="0" borderId="23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shrinkToFit="1"/>
    </xf>
    <xf numFmtId="176" fontId="4" fillId="0" borderId="23" xfId="1" applyNumberFormat="1" applyFont="1" applyFill="1" applyBorder="1" applyAlignment="1">
      <alignment horizontal="center" vertical="center" wrapText="1" shrinkToFit="1"/>
    </xf>
    <xf numFmtId="0" fontId="4" fillId="0" borderId="35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34" xfId="1" applyFont="1" applyFill="1" applyBorder="1" applyAlignment="1">
      <alignment shrinkToFit="1"/>
    </xf>
    <xf numFmtId="0" fontId="4" fillId="0" borderId="33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shrinkToFit="1"/>
    </xf>
    <xf numFmtId="0" fontId="4" fillId="0" borderId="6" xfId="1" applyFont="1" applyFill="1" applyBorder="1" applyAlignment="1">
      <alignment horizontal="center" vertical="center" shrinkToFit="1"/>
    </xf>
    <xf numFmtId="176" fontId="4" fillId="0" borderId="21" xfId="1" applyNumberFormat="1" applyFont="1" applyFill="1" applyBorder="1" applyAlignment="1">
      <alignment horizontal="center" vertical="center" wrapText="1" shrinkToFit="1"/>
    </xf>
    <xf numFmtId="176" fontId="4" fillId="0" borderId="24" xfId="1" applyNumberFormat="1" applyFont="1" applyFill="1" applyBorder="1" applyAlignment="1">
      <alignment horizontal="center" vertical="center" wrapText="1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shrinkToFit="1"/>
    </xf>
    <xf numFmtId="0" fontId="4" fillId="0" borderId="6" xfId="1" applyFont="1" applyFill="1" applyBorder="1" applyAlignment="1">
      <alignment horizontal="center" vertical="center" wrapText="1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" zoomScaleNormal="102" zoomScaleSheetLayoutView="68" workbookViewId="0"/>
  </sheetViews>
  <sheetFormatPr defaultRowHeight="14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8"/>
  <sheetViews>
    <sheetView tabSelected="1" view="pageBreakPreview" topLeftCell="A151" zoomScaleNormal="100" zoomScaleSheetLayoutView="100" workbookViewId="0">
      <selection activeCell="Q117" sqref="Q117"/>
    </sheetView>
  </sheetViews>
  <sheetFormatPr defaultColWidth="9" defaultRowHeight="17.25" customHeight="1" x14ac:dyDescent="0.2"/>
  <cols>
    <col min="1" max="3" width="2.83203125" style="5" customWidth="1"/>
    <col min="4" max="4" width="2.08203125" style="5" bestFit="1" customWidth="1"/>
    <col min="5" max="5" width="7.33203125" style="1" customWidth="1"/>
    <col min="6" max="6" width="22" style="1" customWidth="1"/>
    <col min="7" max="7" width="15.5" style="1" customWidth="1"/>
    <col min="8" max="8" width="8.58203125" style="1" customWidth="1"/>
    <col min="9" max="9" width="1.5" style="1" customWidth="1"/>
    <col min="10" max="10" width="7.33203125" style="2" customWidth="1"/>
    <col min="11" max="11" width="22" style="2" customWidth="1"/>
    <col min="12" max="12" width="15.5" style="2" customWidth="1"/>
    <col min="13" max="13" width="6.83203125" style="5" customWidth="1"/>
    <col min="14" max="14" width="2.08203125" style="5" bestFit="1" customWidth="1"/>
    <col min="15" max="15" width="3.08203125" style="5" bestFit="1" customWidth="1"/>
    <col min="16" max="16" width="2.08203125" style="5" bestFit="1" customWidth="1"/>
    <col min="17" max="16384" width="9" style="5"/>
  </cols>
  <sheetData>
    <row r="2" spans="5:13" ht="28.5" customHeight="1" x14ac:dyDescent="0.2">
      <c r="E2" s="117" t="s">
        <v>407</v>
      </c>
      <c r="F2" s="117"/>
      <c r="G2" s="117"/>
      <c r="H2" s="117"/>
      <c r="I2" s="118"/>
      <c r="J2" s="118"/>
      <c r="K2" s="118"/>
      <c r="L2" s="118"/>
    </row>
    <row r="3" spans="5:13" ht="20.149999999999999" customHeight="1" x14ac:dyDescent="0.2">
      <c r="L3" s="44" t="s">
        <v>334</v>
      </c>
    </row>
    <row r="4" spans="5:13" ht="20.149999999999999" customHeight="1" thickBot="1" x14ac:dyDescent="0.25">
      <c r="E4" s="98" t="s">
        <v>198</v>
      </c>
      <c r="F4" s="98"/>
      <c r="J4" s="98" t="s">
        <v>199</v>
      </c>
      <c r="K4" s="98"/>
      <c r="L4" s="31"/>
    </row>
    <row r="5" spans="5:13" ht="20.149999999999999" customHeight="1" x14ac:dyDescent="0.2">
      <c r="E5" s="111" t="s">
        <v>174</v>
      </c>
      <c r="F5" s="80" t="s">
        <v>175</v>
      </c>
      <c r="G5" s="120" t="s">
        <v>200</v>
      </c>
      <c r="H5" s="121"/>
      <c r="I5" s="4"/>
      <c r="J5" s="80" t="s">
        <v>0</v>
      </c>
      <c r="K5" s="80" t="s">
        <v>197</v>
      </c>
      <c r="L5" s="80" t="s">
        <v>335</v>
      </c>
    </row>
    <row r="6" spans="5:13" ht="20.149999999999999" customHeight="1" thickBot="1" x14ac:dyDescent="0.25">
      <c r="E6" s="119"/>
      <c r="F6" s="81"/>
      <c r="G6" s="122"/>
      <c r="H6" s="123"/>
      <c r="I6" s="4"/>
      <c r="J6" s="83"/>
      <c r="K6" s="83"/>
      <c r="L6" s="81"/>
    </row>
    <row r="7" spans="5:13" ht="20.149999999999999" customHeight="1" x14ac:dyDescent="0.2">
      <c r="E7" s="111" t="s">
        <v>177</v>
      </c>
      <c r="F7" s="80">
        <v>24</v>
      </c>
      <c r="G7" s="112" t="str">
        <f>K33</f>
        <v>13(15)</v>
      </c>
      <c r="H7" s="80"/>
      <c r="I7" s="4"/>
      <c r="J7" s="50" t="s">
        <v>159</v>
      </c>
      <c r="K7" s="51"/>
      <c r="L7" s="52"/>
      <c r="M7" s="34" t="str">
        <f t="shared" ref="M7:M9" si="0">IF(K7="","",1)</f>
        <v/>
      </c>
    </row>
    <row r="8" spans="5:13" ht="20.149999999999999" customHeight="1" x14ac:dyDescent="0.2">
      <c r="E8" s="105"/>
      <c r="F8" s="87"/>
      <c r="G8" s="87"/>
      <c r="H8" s="87"/>
      <c r="I8" s="4"/>
      <c r="J8" s="40" t="s">
        <v>160</v>
      </c>
      <c r="K8" s="17"/>
      <c r="L8" s="53"/>
      <c r="M8" s="34" t="str">
        <f t="shared" si="0"/>
        <v/>
      </c>
    </row>
    <row r="9" spans="5:13" ht="20.149999999999999" customHeight="1" x14ac:dyDescent="0.2">
      <c r="E9" s="84" t="s">
        <v>178</v>
      </c>
      <c r="F9" s="97">
        <v>8</v>
      </c>
      <c r="G9" s="113" t="str">
        <f>K47</f>
        <v>8(10)</v>
      </c>
      <c r="H9" s="114"/>
      <c r="I9" s="4"/>
      <c r="J9" s="40" t="s">
        <v>44</v>
      </c>
      <c r="K9" s="17" t="s">
        <v>201</v>
      </c>
      <c r="L9" s="53" t="s">
        <v>336</v>
      </c>
      <c r="M9" s="34">
        <f t="shared" si="0"/>
        <v>1</v>
      </c>
    </row>
    <row r="10" spans="5:13" ht="20.149999999999999" customHeight="1" x14ac:dyDescent="0.2">
      <c r="E10" s="105"/>
      <c r="F10" s="87"/>
      <c r="G10" s="115"/>
      <c r="H10" s="116"/>
      <c r="I10" s="4"/>
      <c r="J10" s="99" t="s">
        <v>337</v>
      </c>
      <c r="K10" s="17" t="s">
        <v>338</v>
      </c>
      <c r="L10" s="53">
        <v>41012</v>
      </c>
      <c r="M10" s="34">
        <f t="shared" ref="M10:M15" si="1">IF(K11="","",1)</f>
        <v>1</v>
      </c>
    </row>
    <row r="11" spans="5:13" ht="20.149999999999999" customHeight="1" x14ac:dyDescent="0.2">
      <c r="E11" s="104" t="s">
        <v>179</v>
      </c>
      <c r="F11" s="86">
        <v>20</v>
      </c>
      <c r="G11" s="102" t="str">
        <f>F72</f>
        <v>15(15)</v>
      </c>
      <c r="H11" s="86"/>
      <c r="I11" s="4"/>
      <c r="J11" s="94"/>
      <c r="K11" s="17" t="s">
        <v>339</v>
      </c>
      <c r="L11" s="53">
        <v>26196</v>
      </c>
      <c r="M11" s="34" t="str">
        <f t="shared" si="1"/>
        <v/>
      </c>
    </row>
    <row r="12" spans="5:13" ht="20.149999999999999" customHeight="1" x14ac:dyDescent="0.2">
      <c r="E12" s="105"/>
      <c r="F12" s="87"/>
      <c r="G12" s="87"/>
      <c r="H12" s="87"/>
      <c r="I12" s="4"/>
      <c r="J12" s="40" t="s">
        <v>45</v>
      </c>
      <c r="K12" s="17"/>
      <c r="L12" s="36"/>
      <c r="M12" s="34" t="str">
        <f t="shared" si="1"/>
        <v/>
      </c>
    </row>
    <row r="13" spans="5:13" ht="20.149999999999999" customHeight="1" x14ac:dyDescent="0.2">
      <c r="E13" s="104" t="s">
        <v>180</v>
      </c>
      <c r="F13" s="86">
        <v>11</v>
      </c>
      <c r="G13" s="102" t="str">
        <f>K62</f>
        <v>7(7)</v>
      </c>
      <c r="H13" s="86"/>
      <c r="I13" s="4"/>
      <c r="J13" s="40" t="s">
        <v>46</v>
      </c>
      <c r="K13" s="17"/>
      <c r="L13" s="36"/>
      <c r="M13" s="34" t="str">
        <f t="shared" si="1"/>
        <v/>
      </c>
    </row>
    <row r="14" spans="5:13" ht="20.149999999999999" customHeight="1" x14ac:dyDescent="0.2">
      <c r="E14" s="105"/>
      <c r="F14" s="87"/>
      <c r="G14" s="87"/>
      <c r="H14" s="87"/>
      <c r="I14" s="4"/>
      <c r="J14" s="40" t="s">
        <v>47</v>
      </c>
      <c r="K14" s="17"/>
      <c r="L14" s="36"/>
      <c r="M14" s="34">
        <f t="shared" si="1"/>
        <v>1</v>
      </c>
    </row>
    <row r="15" spans="5:13" ht="20.149999999999999" customHeight="1" x14ac:dyDescent="0.2">
      <c r="E15" s="104" t="s">
        <v>181</v>
      </c>
      <c r="F15" s="86">
        <v>7</v>
      </c>
      <c r="G15" s="102" t="str">
        <f>K73</f>
        <v>5(5)</v>
      </c>
      <c r="H15" s="86"/>
      <c r="I15" s="4"/>
      <c r="J15" s="40" t="s">
        <v>48</v>
      </c>
      <c r="K15" s="54" t="s">
        <v>202</v>
      </c>
      <c r="L15" s="53">
        <v>38959</v>
      </c>
      <c r="M15" s="85">
        <f t="shared" si="1"/>
        <v>1</v>
      </c>
    </row>
    <row r="16" spans="5:13" ht="20.149999999999999" customHeight="1" x14ac:dyDescent="0.2">
      <c r="E16" s="105"/>
      <c r="F16" s="87"/>
      <c r="G16" s="87"/>
      <c r="H16" s="87"/>
      <c r="I16" s="4"/>
      <c r="J16" s="86" t="s">
        <v>49</v>
      </c>
      <c r="K16" s="17" t="s">
        <v>203</v>
      </c>
      <c r="L16" s="55" t="s">
        <v>340</v>
      </c>
      <c r="M16" s="85"/>
    </row>
    <row r="17" spans="5:16" ht="20.149999999999999" customHeight="1" x14ac:dyDescent="0.2">
      <c r="E17" s="104" t="s">
        <v>182</v>
      </c>
      <c r="F17" s="86">
        <v>11</v>
      </c>
      <c r="G17" s="102" t="str">
        <f>F102</f>
        <v>8(9)</v>
      </c>
      <c r="H17" s="86"/>
      <c r="I17" s="4"/>
      <c r="J17" s="87"/>
      <c r="K17" s="17" t="s">
        <v>204</v>
      </c>
      <c r="L17" s="53">
        <v>35493</v>
      </c>
      <c r="M17" s="34">
        <f t="shared" ref="M17:M31" si="2">IF(K18="","",1)</f>
        <v>1</v>
      </c>
    </row>
    <row r="18" spans="5:16" ht="20.149999999999999" customHeight="1" x14ac:dyDescent="0.2">
      <c r="E18" s="105"/>
      <c r="F18" s="87"/>
      <c r="G18" s="87"/>
      <c r="H18" s="87"/>
      <c r="I18" s="4"/>
      <c r="J18" s="40" t="s">
        <v>50</v>
      </c>
      <c r="K18" s="17" t="s">
        <v>205</v>
      </c>
      <c r="L18" s="53">
        <v>27898</v>
      </c>
      <c r="M18" s="34">
        <f t="shared" si="2"/>
        <v>1</v>
      </c>
    </row>
    <row r="19" spans="5:16" ht="20.149999999999999" customHeight="1" x14ac:dyDescent="0.2">
      <c r="E19" s="104" t="s">
        <v>183</v>
      </c>
      <c r="F19" s="86">
        <v>7</v>
      </c>
      <c r="G19" s="102" t="str">
        <f>F116</f>
        <v>6(9)</v>
      </c>
      <c r="H19" s="86"/>
      <c r="I19" s="4"/>
      <c r="J19" s="40" t="s">
        <v>51</v>
      </c>
      <c r="K19" s="17" t="s">
        <v>206</v>
      </c>
      <c r="L19" s="53">
        <v>37519</v>
      </c>
      <c r="M19" s="34">
        <f t="shared" si="2"/>
        <v>1</v>
      </c>
    </row>
    <row r="20" spans="5:16" ht="20.149999999999999" customHeight="1" x14ac:dyDescent="0.2">
      <c r="E20" s="105"/>
      <c r="F20" s="87"/>
      <c r="G20" s="87"/>
      <c r="H20" s="87"/>
      <c r="I20" s="4"/>
      <c r="J20" s="40" t="s">
        <v>52</v>
      </c>
      <c r="K20" s="17" t="s">
        <v>207</v>
      </c>
      <c r="L20" s="53">
        <v>25477</v>
      </c>
      <c r="M20" s="34" t="str">
        <f t="shared" si="2"/>
        <v/>
      </c>
    </row>
    <row r="21" spans="5:16" ht="20.149999999999999" customHeight="1" x14ac:dyDescent="0.2">
      <c r="E21" s="84" t="s">
        <v>184</v>
      </c>
      <c r="F21" s="86">
        <v>23</v>
      </c>
      <c r="G21" s="102" t="str">
        <f>K102</f>
        <v>16(18)</v>
      </c>
      <c r="H21" s="86"/>
      <c r="I21" s="4"/>
      <c r="J21" s="40" t="s">
        <v>53</v>
      </c>
      <c r="K21" s="17"/>
      <c r="L21" s="36"/>
      <c r="M21" s="34">
        <f t="shared" si="2"/>
        <v>1</v>
      </c>
    </row>
    <row r="22" spans="5:16" ht="20.149999999999999" customHeight="1" x14ac:dyDescent="0.2">
      <c r="E22" s="101"/>
      <c r="F22" s="87"/>
      <c r="G22" s="87"/>
      <c r="H22" s="87"/>
      <c r="I22" s="4"/>
      <c r="J22" s="40" t="s">
        <v>54</v>
      </c>
      <c r="K22" s="17" t="s">
        <v>208</v>
      </c>
      <c r="L22" s="53">
        <v>34127</v>
      </c>
      <c r="M22" s="34" t="str">
        <f t="shared" si="2"/>
        <v/>
      </c>
    </row>
    <row r="23" spans="5:16" ht="20.149999999999999" customHeight="1" x14ac:dyDescent="0.2">
      <c r="E23" s="104" t="s">
        <v>185</v>
      </c>
      <c r="F23" s="97">
        <v>8</v>
      </c>
      <c r="G23" s="102" t="str">
        <f>K117</f>
        <v>6(9)</v>
      </c>
      <c r="H23" s="86"/>
      <c r="I23" s="4"/>
      <c r="J23" s="40" t="s">
        <v>55</v>
      </c>
      <c r="K23" s="17"/>
      <c r="L23" s="36"/>
      <c r="M23" s="34" t="str">
        <f t="shared" si="2"/>
        <v/>
      </c>
    </row>
    <row r="24" spans="5:16" ht="20.149999999999999" customHeight="1" x14ac:dyDescent="0.2">
      <c r="E24" s="105"/>
      <c r="F24" s="97"/>
      <c r="G24" s="87"/>
      <c r="H24" s="87"/>
      <c r="I24" s="4"/>
      <c r="J24" s="40" t="s">
        <v>56</v>
      </c>
      <c r="K24" s="17"/>
      <c r="L24" s="36"/>
      <c r="M24" s="34">
        <f t="shared" si="2"/>
        <v>1</v>
      </c>
    </row>
    <row r="25" spans="5:16" ht="20.149999999999999" customHeight="1" x14ac:dyDescent="0.2">
      <c r="E25" s="104" t="s">
        <v>186</v>
      </c>
      <c r="F25" s="86">
        <v>10</v>
      </c>
      <c r="G25" s="102" t="str">
        <f>F142</f>
        <v>6(9)</v>
      </c>
      <c r="H25" s="86"/>
      <c r="I25" s="4"/>
      <c r="J25" s="40" t="s">
        <v>57</v>
      </c>
      <c r="K25" s="17" t="s">
        <v>209</v>
      </c>
      <c r="L25" s="53">
        <v>38975</v>
      </c>
      <c r="M25" s="34" t="str">
        <f t="shared" si="2"/>
        <v/>
      </c>
    </row>
    <row r="26" spans="5:16" ht="20.149999999999999" customHeight="1" x14ac:dyDescent="0.2">
      <c r="E26" s="105"/>
      <c r="F26" s="87"/>
      <c r="G26" s="87"/>
      <c r="H26" s="87"/>
      <c r="I26" s="4"/>
      <c r="J26" s="40" t="s">
        <v>58</v>
      </c>
      <c r="K26" s="17"/>
      <c r="L26" s="36"/>
      <c r="M26" s="34">
        <f t="shared" si="2"/>
        <v>1</v>
      </c>
    </row>
    <row r="27" spans="5:16" ht="20.149999999999999" customHeight="1" x14ac:dyDescent="0.2">
      <c r="E27" s="15" t="s">
        <v>195</v>
      </c>
      <c r="F27" s="86">
        <v>18</v>
      </c>
      <c r="G27" s="102" t="str">
        <f>F164</f>
        <v>11(11)</v>
      </c>
      <c r="H27" s="86"/>
      <c r="I27" s="4"/>
      <c r="J27" s="40" t="s">
        <v>59</v>
      </c>
      <c r="K27" s="17" t="s">
        <v>210</v>
      </c>
      <c r="L27" s="53">
        <v>32959</v>
      </c>
      <c r="M27" s="34" t="str">
        <f t="shared" si="2"/>
        <v/>
      </c>
    </row>
    <row r="28" spans="5:16" ht="20.149999999999999" customHeight="1" x14ac:dyDescent="0.2">
      <c r="E28" s="16" t="s">
        <v>196</v>
      </c>
      <c r="F28" s="87"/>
      <c r="G28" s="87"/>
      <c r="H28" s="87"/>
      <c r="I28" s="4"/>
      <c r="J28" s="40" t="s">
        <v>60</v>
      </c>
      <c r="K28" s="17"/>
      <c r="L28" s="36"/>
      <c r="M28" s="34" t="str">
        <f t="shared" si="2"/>
        <v/>
      </c>
    </row>
    <row r="29" spans="5:16" ht="20.149999999999999" customHeight="1" x14ac:dyDescent="0.2">
      <c r="E29" s="104" t="s">
        <v>188</v>
      </c>
      <c r="F29" s="86">
        <v>19</v>
      </c>
      <c r="G29" s="102" t="str">
        <f>K142</f>
        <v>19(21)</v>
      </c>
      <c r="H29" s="86"/>
      <c r="I29" s="4"/>
      <c r="J29" s="40" t="s">
        <v>61</v>
      </c>
      <c r="K29" s="17"/>
      <c r="L29" s="36"/>
      <c r="M29" s="34">
        <f t="shared" si="2"/>
        <v>1</v>
      </c>
    </row>
    <row r="30" spans="5:16" ht="20.149999999999999" customHeight="1" x14ac:dyDescent="0.2">
      <c r="E30" s="105"/>
      <c r="F30" s="87"/>
      <c r="G30" s="87"/>
      <c r="H30" s="87"/>
      <c r="I30" s="4"/>
      <c r="J30" s="40" t="s">
        <v>62</v>
      </c>
      <c r="K30" s="17" t="s">
        <v>211</v>
      </c>
      <c r="L30" s="53">
        <v>30864</v>
      </c>
      <c r="M30" s="34">
        <f t="shared" si="2"/>
        <v>1</v>
      </c>
    </row>
    <row r="31" spans="5:16" ht="20.149999999999999" customHeight="1" x14ac:dyDescent="0.2">
      <c r="E31" s="104" t="s">
        <v>189</v>
      </c>
      <c r="F31" s="86">
        <v>8</v>
      </c>
      <c r="G31" s="102" t="str">
        <f>K154</f>
        <v>6(6)</v>
      </c>
      <c r="H31" s="86"/>
      <c r="I31" s="4"/>
      <c r="J31" s="40" t="s">
        <v>63</v>
      </c>
      <c r="K31" s="17" t="s">
        <v>341</v>
      </c>
      <c r="L31" s="53">
        <v>41030</v>
      </c>
      <c r="M31" s="34">
        <f t="shared" si="2"/>
        <v>1</v>
      </c>
    </row>
    <row r="32" spans="5:16" ht="20.149999999999999" customHeight="1" thickBot="1" x14ac:dyDescent="0.25">
      <c r="E32" s="105"/>
      <c r="F32" s="87"/>
      <c r="G32" s="87"/>
      <c r="H32" s="87"/>
      <c r="I32" s="4"/>
      <c r="J32" s="40" t="s">
        <v>64</v>
      </c>
      <c r="K32" s="17" t="s">
        <v>342</v>
      </c>
      <c r="L32" s="53">
        <v>36971</v>
      </c>
      <c r="M32" s="34">
        <f>SUM(M7:M31)</f>
        <v>13</v>
      </c>
      <c r="N32" s="34" t="s">
        <v>212</v>
      </c>
      <c r="O32" s="21">
        <f>COUNTA(K7:K32)</f>
        <v>15</v>
      </c>
      <c r="P32" s="5" t="s">
        <v>213</v>
      </c>
    </row>
    <row r="33" spans="1:16" ht="20.149999999999999" customHeight="1" thickBot="1" x14ac:dyDescent="0.25">
      <c r="E33" s="84" t="s">
        <v>191</v>
      </c>
      <c r="F33" s="97">
        <v>5</v>
      </c>
      <c r="G33" s="102" t="str">
        <f>K164</f>
        <v>2(2)</v>
      </c>
      <c r="H33" s="86"/>
      <c r="I33" s="4"/>
      <c r="J33" s="6" t="s">
        <v>190</v>
      </c>
      <c r="K33" s="7" t="str">
        <f>M32&amp;N32&amp;O32&amp;P32</f>
        <v>13(15)</v>
      </c>
      <c r="L33" s="9"/>
    </row>
    <row r="34" spans="1:16" ht="20.149999999999999" customHeight="1" thickBot="1" x14ac:dyDescent="0.25">
      <c r="E34" s="101"/>
      <c r="F34" s="97"/>
      <c r="G34" s="103"/>
      <c r="H34" s="103"/>
      <c r="I34" s="4"/>
      <c r="J34" s="98" t="s">
        <v>214</v>
      </c>
      <c r="K34" s="98"/>
      <c r="L34" s="33"/>
    </row>
    <row r="35" spans="1:16" ht="20.149999999999999" customHeight="1" thickTop="1" x14ac:dyDescent="0.2">
      <c r="E35" s="106" t="s">
        <v>192</v>
      </c>
      <c r="F35" s="108">
        <f>SUM(F7:F34)</f>
        <v>179</v>
      </c>
      <c r="G35" s="109" t="str">
        <f>A36&amp;B36&amp;C36&amp;D36</f>
        <v>128(146)</v>
      </c>
      <c r="H35" s="108"/>
      <c r="I35" s="4"/>
      <c r="J35" s="80" t="s">
        <v>176</v>
      </c>
      <c r="K35" s="80" t="s">
        <v>197</v>
      </c>
      <c r="L35" s="80" t="s">
        <v>335</v>
      </c>
    </row>
    <row r="36" spans="1:16" ht="20.149999999999999" customHeight="1" thickBot="1" x14ac:dyDescent="0.25">
      <c r="A36" s="34">
        <f>SUM(M32+M46+M61+M72+M101+M116+M139+M151+M161+A163+A141+A115+A72+A102)</f>
        <v>128</v>
      </c>
      <c r="B36" s="34" t="s">
        <v>212</v>
      </c>
      <c r="C36" s="21">
        <f>O32+O46+O61+O72+O101+O116+O139+O151+O161+C163+C141+C115+C102+C72</f>
        <v>146</v>
      </c>
      <c r="D36" s="5" t="s">
        <v>213</v>
      </c>
      <c r="E36" s="107"/>
      <c r="F36" s="103"/>
      <c r="G36" s="103"/>
      <c r="H36" s="103"/>
      <c r="I36" s="4"/>
      <c r="J36" s="83"/>
      <c r="K36" s="83"/>
      <c r="L36" s="81"/>
      <c r="M36" s="34">
        <f>IF(K37="","",1)</f>
        <v>1</v>
      </c>
    </row>
    <row r="37" spans="1:16" ht="20.149999999999999" customHeight="1" thickTop="1" x14ac:dyDescent="0.2">
      <c r="E37" s="96"/>
      <c r="F37" s="96"/>
      <c r="G37" s="96"/>
      <c r="H37" s="96"/>
      <c r="I37" s="4"/>
      <c r="J37" s="50" t="s">
        <v>1</v>
      </c>
      <c r="K37" s="51" t="s">
        <v>215</v>
      </c>
      <c r="L37" s="52">
        <v>27043</v>
      </c>
      <c r="M37" s="85">
        <f>IF(K38="","",1)</f>
        <v>1</v>
      </c>
    </row>
    <row r="38" spans="1:16" ht="20.149999999999999" customHeight="1" x14ac:dyDescent="0.2">
      <c r="E38" s="110"/>
      <c r="F38" s="96"/>
      <c r="G38" s="96"/>
      <c r="H38" s="96"/>
      <c r="I38" s="4"/>
      <c r="J38" s="86" t="s">
        <v>2</v>
      </c>
      <c r="K38" s="51" t="s">
        <v>216</v>
      </c>
      <c r="L38" s="100">
        <v>30764</v>
      </c>
      <c r="M38" s="85"/>
    </row>
    <row r="39" spans="1:16" ht="20.149999999999999" customHeight="1" x14ac:dyDescent="0.2">
      <c r="I39" s="4"/>
      <c r="J39" s="87"/>
      <c r="K39" s="17" t="s">
        <v>217</v>
      </c>
      <c r="L39" s="94"/>
      <c r="M39" s="34">
        <f t="shared" ref="M39:M45" si="3">IF(K40="","",1)</f>
        <v>1</v>
      </c>
    </row>
    <row r="40" spans="1:16" ht="20.149999999999999" customHeight="1" x14ac:dyDescent="0.2">
      <c r="I40" s="4"/>
      <c r="J40" s="40" t="s">
        <v>3</v>
      </c>
      <c r="K40" s="17" t="s">
        <v>343</v>
      </c>
      <c r="L40" s="53">
        <v>35309</v>
      </c>
      <c r="M40" s="34">
        <f t="shared" si="3"/>
        <v>1</v>
      </c>
    </row>
    <row r="41" spans="1:16" ht="20.149999999999999" customHeight="1" x14ac:dyDescent="0.2">
      <c r="I41" s="4"/>
      <c r="J41" s="40" t="s">
        <v>4</v>
      </c>
      <c r="K41" s="17" t="s">
        <v>218</v>
      </c>
      <c r="L41" s="53">
        <v>26403</v>
      </c>
      <c r="M41" s="34">
        <f t="shared" si="3"/>
        <v>1</v>
      </c>
    </row>
    <row r="42" spans="1:16" ht="20.149999999999999" customHeight="1" x14ac:dyDescent="0.2">
      <c r="I42" s="4"/>
      <c r="J42" s="40" t="s">
        <v>5</v>
      </c>
      <c r="K42" s="17" t="s">
        <v>344</v>
      </c>
      <c r="L42" s="53">
        <v>32749</v>
      </c>
      <c r="M42" s="85">
        <f t="shared" si="3"/>
        <v>1</v>
      </c>
    </row>
    <row r="43" spans="1:16" ht="20.149999999999999" customHeight="1" x14ac:dyDescent="0.2">
      <c r="I43" s="4"/>
      <c r="J43" s="86" t="s">
        <v>6</v>
      </c>
      <c r="K43" s="56" t="s">
        <v>219</v>
      </c>
      <c r="L43" s="53" t="s">
        <v>345</v>
      </c>
      <c r="M43" s="85"/>
    </row>
    <row r="44" spans="1:16" ht="20.149999999999999" customHeight="1" x14ac:dyDescent="0.2">
      <c r="I44" s="4"/>
      <c r="J44" s="97"/>
      <c r="K44" s="56" t="s">
        <v>220</v>
      </c>
      <c r="L44" s="53" t="s">
        <v>346</v>
      </c>
      <c r="M44" s="34">
        <f t="shared" si="3"/>
        <v>1</v>
      </c>
    </row>
    <row r="45" spans="1:16" ht="25" customHeight="1" x14ac:dyDescent="0.2">
      <c r="I45" s="4"/>
      <c r="J45" s="40" t="s">
        <v>7</v>
      </c>
      <c r="K45" s="57" t="s">
        <v>221</v>
      </c>
      <c r="L45" s="53">
        <v>40471</v>
      </c>
      <c r="M45" s="34">
        <f t="shared" si="3"/>
        <v>1</v>
      </c>
    </row>
    <row r="46" spans="1:16" ht="25" customHeight="1" thickBot="1" x14ac:dyDescent="0.25">
      <c r="I46" s="4"/>
      <c r="J46" s="10" t="s">
        <v>8</v>
      </c>
      <c r="K46" s="58" t="s">
        <v>347</v>
      </c>
      <c r="L46" s="59">
        <v>29391</v>
      </c>
      <c r="M46" s="34">
        <f>SUM(M36:M45)</f>
        <v>8</v>
      </c>
      <c r="N46" s="34" t="s">
        <v>212</v>
      </c>
      <c r="O46" s="21">
        <f>COUNTA(K37:K46)</f>
        <v>10</v>
      </c>
      <c r="P46" s="5" t="s">
        <v>213</v>
      </c>
    </row>
    <row r="47" spans="1:16" ht="24.75" customHeight="1" thickBot="1" x14ac:dyDescent="0.25">
      <c r="E47" s="95" t="s">
        <v>222</v>
      </c>
      <c r="F47" s="95"/>
      <c r="I47" s="4"/>
      <c r="J47" s="8" t="s">
        <v>178</v>
      </c>
      <c r="K47" s="7" t="str">
        <f>M46&amp;N46&amp;O46&amp;P46</f>
        <v>8(10)</v>
      </c>
      <c r="L47" s="9"/>
    </row>
    <row r="48" spans="1:16" ht="24.75" customHeight="1" thickBot="1" x14ac:dyDescent="0.25">
      <c r="E48" s="80" t="s">
        <v>0</v>
      </c>
      <c r="F48" s="80" t="s">
        <v>197</v>
      </c>
      <c r="G48" s="80" t="s">
        <v>335</v>
      </c>
      <c r="H48" s="84"/>
      <c r="I48" s="4"/>
      <c r="J48" s="95" t="s">
        <v>223</v>
      </c>
      <c r="K48" s="95"/>
      <c r="L48" s="1"/>
    </row>
    <row r="49" spans="1:16" ht="24.75" customHeight="1" thickBot="1" x14ac:dyDescent="0.25">
      <c r="E49" s="83"/>
      <c r="F49" s="83"/>
      <c r="G49" s="81"/>
      <c r="H49" s="84"/>
      <c r="I49" s="4"/>
      <c r="J49" s="80" t="s">
        <v>0</v>
      </c>
      <c r="K49" s="80" t="s">
        <v>197</v>
      </c>
      <c r="L49" s="80" t="s">
        <v>335</v>
      </c>
    </row>
    <row r="50" spans="1:16" ht="24.75" customHeight="1" thickBot="1" x14ac:dyDescent="0.25">
      <c r="A50" s="34">
        <f>IF(F50="","",1)</f>
        <v>1</v>
      </c>
      <c r="E50" s="50" t="s">
        <v>24</v>
      </c>
      <c r="F50" s="60" t="s">
        <v>224</v>
      </c>
      <c r="G50" s="52">
        <v>31503</v>
      </c>
      <c r="H50" s="45"/>
      <c r="I50" s="4"/>
      <c r="J50" s="83"/>
      <c r="K50" s="83"/>
      <c r="L50" s="81"/>
      <c r="M50" s="34">
        <f t="shared" ref="M50:M60" si="4">IF(K51="","",1)</f>
        <v>1</v>
      </c>
    </row>
    <row r="51" spans="1:16" ht="24.75" customHeight="1" x14ac:dyDescent="0.2">
      <c r="A51" s="34">
        <f t="shared" ref="A51:A71" si="5">IF(F51="","",1)</f>
        <v>1</v>
      </c>
      <c r="E51" s="40" t="s">
        <v>42</v>
      </c>
      <c r="F51" s="61" t="s">
        <v>348</v>
      </c>
      <c r="G51" s="53">
        <v>31245</v>
      </c>
      <c r="H51" s="45"/>
      <c r="I51" s="4"/>
      <c r="J51" s="50" t="s">
        <v>115</v>
      </c>
      <c r="K51" s="60" t="s">
        <v>225</v>
      </c>
      <c r="L51" s="52">
        <v>30232</v>
      </c>
      <c r="M51" s="34" t="str">
        <f t="shared" si="4"/>
        <v/>
      </c>
    </row>
    <row r="52" spans="1:16" ht="24.75" customHeight="1" x14ac:dyDescent="0.2">
      <c r="A52" s="34" t="str">
        <f t="shared" si="5"/>
        <v/>
      </c>
      <c r="E52" s="40" t="s">
        <v>40</v>
      </c>
      <c r="F52" s="61"/>
      <c r="G52" s="36"/>
      <c r="H52" s="45"/>
      <c r="I52" s="4"/>
      <c r="J52" s="40" t="s">
        <v>116</v>
      </c>
      <c r="K52" s="61"/>
      <c r="L52" s="53"/>
      <c r="M52" s="34" t="str">
        <f t="shared" si="4"/>
        <v/>
      </c>
    </row>
    <row r="53" spans="1:16" ht="24.75" customHeight="1" x14ac:dyDescent="0.2">
      <c r="A53" s="34" t="str">
        <f t="shared" si="5"/>
        <v/>
      </c>
      <c r="E53" s="40" t="s">
        <v>39</v>
      </c>
      <c r="F53" s="61"/>
      <c r="G53" s="36"/>
      <c r="H53" s="41"/>
      <c r="I53" s="4"/>
      <c r="J53" s="40" t="s">
        <v>117</v>
      </c>
      <c r="K53" s="61"/>
      <c r="L53" s="36"/>
      <c r="M53" s="34">
        <f t="shared" si="4"/>
        <v>1</v>
      </c>
    </row>
    <row r="54" spans="1:16" ht="24.75" customHeight="1" x14ac:dyDescent="0.2">
      <c r="A54" s="34">
        <f t="shared" si="5"/>
        <v>1</v>
      </c>
      <c r="E54" s="40" t="s">
        <v>36</v>
      </c>
      <c r="F54" s="61" t="s">
        <v>227</v>
      </c>
      <c r="G54" s="53">
        <v>26217</v>
      </c>
      <c r="H54" s="45"/>
      <c r="I54" s="4"/>
      <c r="J54" s="40" t="s">
        <v>118</v>
      </c>
      <c r="K54" s="61" t="s">
        <v>226</v>
      </c>
      <c r="L54" s="53">
        <v>32444</v>
      </c>
      <c r="M54" s="34" t="str">
        <f t="shared" si="4"/>
        <v/>
      </c>
    </row>
    <row r="55" spans="1:16" ht="24.75" customHeight="1" x14ac:dyDescent="0.2">
      <c r="A55" s="34">
        <f t="shared" si="5"/>
        <v>1</v>
      </c>
      <c r="E55" s="40" t="s">
        <v>34</v>
      </c>
      <c r="F55" s="61" t="s">
        <v>228</v>
      </c>
      <c r="G55" s="53">
        <v>27849</v>
      </c>
      <c r="H55" s="45"/>
      <c r="I55" s="4"/>
      <c r="J55" s="40" t="s">
        <v>119</v>
      </c>
      <c r="K55" s="61"/>
      <c r="L55" s="36"/>
      <c r="M55" s="34" t="str">
        <f t="shared" si="4"/>
        <v/>
      </c>
    </row>
    <row r="56" spans="1:16" ht="24.75" customHeight="1" x14ac:dyDescent="0.2">
      <c r="A56" s="34">
        <f t="shared" si="5"/>
        <v>1</v>
      </c>
      <c r="E56" s="40" t="s">
        <v>33</v>
      </c>
      <c r="F56" s="61" t="s">
        <v>229</v>
      </c>
      <c r="G56" s="53">
        <v>38686</v>
      </c>
      <c r="H56" s="45"/>
      <c r="I56" s="4"/>
      <c r="J56" s="40" t="s">
        <v>161</v>
      </c>
      <c r="K56" s="61"/>
      <c r="L56" s="53"/>
      <c r="M56" s="34">
        <f t="shared" si="4"/>
        <v>1</v>
      </c>
    </row>
    <row r="57" spans="1:16" ht="24.75" customHeight="1" x14ac:dyDescent="0.2">
      <c r="A57" s="34">
        <f t="shared" si="5"/>
        <v>1</v>
      </c>
      <c r="E57" s="40" t="s">
        <v>32</v>
      </c>
      <c r="F57" s="61" t="s">
        <v>231</v>
      </c>
      <c r="G57" s="53">
        <v>29677</v>
      </c>
      <c r="H57" s="45"/>
      <c r="I57" s="4"/>
      <c r="J57" s="40" t="s">
        <v>120</v>
      </c>
      <c r="K57" s="61" t="s">
        <v>230</v>
      </c>
      <c r="L57" s="53">
        <v>28291</v>
      </c>
      <c r="M57" s="34">
        <f t="shared" si="4"/>
        <v>1</v>
      </c>
    </row>
    <row r="58" spans="1:16" ht="24.75" customHeight="1" x14ac:dyDescent="0.2">
      <c r="A58" s="34" t="str">
        <f t="shared" si="5"/>
        <v/>
      </c>
      <c r="E58" s="40" t="s">
        <v>29</v>
      </c>
      <c r="F58" s="61"/>
      <c r="G58" s="36"/>
      <c r="H58" s="45"/>
      <c r="I58" s="4"/>
      <c r="J58" s="40" t="s">
        <v>121</v>
      </c>
      <c r="K58" s="61" t="s">
        <v>232</v>
      </c>
      <c r="L58" s="53">
        <v>27662</v>
      </c>
      <c r="M58" s="34">
        <f t="shared" si="4"/>
        <v>1</v>
      </c>
    </row>
    <row r="59" spans="1:16" ht="24.75" customHeight="1" x14ac:dyDescent="0.2">
      <c r="A59" s="34">
        <f t="shared" si="5"/>
        <v>1</v>
      </c>
      <c r="E59" s="40" t="s">
        <v>28</v>
      </c>
      <c r="F59" s="61" t="s">
        <v>234</v>
      </c>
      <c r="G59" s="53">
        <v>34969</v>
      </c>
      <c r="H59" s="45"/>
      <c r="I59" s="4"/>
      <c r="J59" s="40" t="s">
        <v>162</v>
      </c>
      <c r="K59" s="61" t="s">
        <v>233</v>
      </c>
      <c r="L59" s="53">
        <v>39255</v>
      </c>
      <c r="M59" s="34">
        <f t="shared" si="4"/>
        <v>1</v>
      </c>
    </row>
    <row r="60" spans="1:16" ht="24.75" customHeight="1" x14ac:dyDescent="0.2">
      <c r="A60" s="34">
        <f t="shared" si="5"/>
        <v>1</v>
      </c>
      <c r="E60" s="40" t="s">
        <v>27</v>
      </c>
      <c r="F60" s="61" t="s">
        <v>349</v>
      </c>
      <c r="G60" s="36" t="s">
        <v>350</v>
      </c>
      <c r="H60" s="45"/>
      <c r="I60" s="4"/>
      <c r="J60" s="40" t="s">
        <v>122</v>
      </c>
      <c r="K60" s="61" t="s">
        <v>353</v>
      </c>
      <c r="L60" s="53">
        <v>31584</v>
      </c>
      <c r="M60" s="34">
        <f t="shared" si="4"/>
        <v>1</v>
      </c>
    </row>
    <row r="61" spans="1:16" ht="24.75" customHeight="1" thickBot="1" x14ac:dyDescent="0.25">
      <c r="A61" s="34">
        <f t="shared" si="5"/>
        <v>1</v>
      </c>
      <c r="E61" s="40" t="s">
        <v>26</v>
      </c>
      <c r="F61" s="61" t="s">
        <v>236</v>
      </c>
      <c r="G61" s="36" t="s">
        <v>351</v>
      </c>
      <c r="H61" s="45"/>
      <c r="I61" s="4"/>
      <c r="J61" s="40" t="s">
        <v>163</v>
      </c>
      <c r="K61" s="61" t="s">
        <v>235</v>
      </c>
      <c r="L61" s="53">
        <v>38803</v>
      </c>
      <c r="M61" s="34">
        <f>SUM(M50:M60)</f>
        <v>7</v>
      </c>
      <c r="N61" s="34" t="s">
        <v>212</v>
      </c>
      <c r="O61" s="21">
        <f>COUNTA(K51:K61)</f>
        <v>7</v>
      </c>
      <c r="P61" s="5" t="s">
        <v>213</v>
      </c>
    </row>
    <row r="62" spans="1:16" ht="24.75" customHeight="1" thickBot="1" x14ac:dyDescent="0.25">
      <c r="A62" s="34">
        <f t="shared" si="5"/>
        <v>1</v>
      </c>
      <c r="E62" s="40" t="s">
        <v>41</v>
      </c>
      <c r="F62" s="61" t="s">
        <v>237</v>
      </c>
      <c r="G62" s="53">
        <v>34451</v>
      </c>
      <c r="H62" s="45"/>
      <c r="I62" s="4"/>
      <c r="J62" s="6" t="s">
        <v>180</v>
      </c>
      <c r="K62" s="7" t="str">
        <f>M61&amp;N61&amp;O61&amp;P61</f>
        <v>7(7)</v>
      </c>
      <c r="L62" s="9"/>
    </row>
    <row r="63" spans="1:16" ht="24.75" customHeight="1" thickBot="1" x14ac:dyDescent="0.25">
      <c r="A63" s="34">
        <f t="shared" si="5"/>
        <v>1</v>
      </c>
      <c r="E63" s="40" t="s">
        <v>35</v>
      </c>
      <c r="F63" s="61" t="s">
        <v>239</v>
      </c>
      <c r="G63" s="53">
        <v>24929</v>
      </c>
      <c r="H63" s="45"/>
      <c r="I63" s="4"/>
      <c r="J63" s="98" t="s">
        <v>238</v>
      </c>
      <c r="K63" s="98"/>
      <c r="L63" s="31"/>
    </row>
    <row r="64" spans="1:16" ht="24.75" customHeight="1" x14ac:dyDescent="0.2">
      <c r="A64" s="34">
        <f t="shared" si="5"/>
        <v>1</v>
      </c>
      <c r="E64" s="40" t="s">
        <v>43</v>
      </c>
      <c r="F64" s="61" t="s">
        <v>352</v>
      </c>
      <c r="G64" s="53">
        <v>31133</v>
      </c>
      <c r="H64" s="45"/>
      <c r="I64" s="4"/>
      <c r="J64" s="80" t="s">
        <v>0</v>
      </c>
      <c r="K64" s="80" t="s">
        <v>197</v>
      </c>
      <c r="L64" s="80" t="s">
        <v>335</v>
      </c>
    </row>
    <row r="65" spans="1:16" ht="24.75" customHeight="1" thickBot="1" x14ac:dyDescent="0.25">
      <c r="A65" s="34" t="str">
        <f t="shared" si="5"/>
        <v/>
      </c>
      <c r="E65" s="40" t="s">
        <v>38</v>
      </c>
      <c r="F65" s="61"/>
      <c r="G65" s="36"/>
      <c r="H65" s="45"/>
      <c r="I65" s="4"/>
      <c r="J65" s="83"/>
      <c r="K65" s="83"/>
      <c r="L65" s="81"/>
      <c r="M65" s="34">
        <f>IF(K66="","",1)</f>
        <v>1</v>
      </c>
    </row>
    <row r="66" spans="1:16" ht="24.75" customHeight="1" x14ac:dyDescent="0.2">
      <c r="A66" s="34">
        <f t="shared" si="5"/>
        <v>1</v>
      </c>
      <c r="E66" s="40" t="s">
        <v>37</v>
      </c>
      <c r="F66" s="61" t="s">
        <v>240</v>
      </c>
      <c r="G66" s="53">
        <v>33393</v>
      </c>
      <c r="H66" s="45"/>
      <c r="I66" s="4"/>
      <c r="J66" s="50" t="s">
        <v>123</v>
      </c>
      <c r="K66" s="51" t="s">
        <v>354</v>
      </c>
      <c r="L66" s="52">
        <v>38777</v>
      </c>
      <c r="M66" s="34">
        <f>IF(K67="","",1)</f>
        <v>1</v>
      </c>
    </row>
    <row r="67" spans="1:16" ht="24.75" customHeight="1" x14ac:dyDescent="0.2">
      <c r="A67" s="34" t="str">
        <f t="shared" si="5"/>
        <v/>
      </c>
      <c r="E67" s="40" t="s">
        <v>31</v>
      </c>
      <c r="F67" s="61"/>
      <c r="G67" s="36"/>
      <c r="H67" s="45"/>
      <c r="I67" s="4"/>
      <c r="J67" s="40" t="s">
        <v>124</v>
      </c>
      <c r="K67" s="17" t="s">
        <v>241</v>
      </c>
      <c r="L67" s="53">
        <v>30768</v>
      </c>
      <c r="M67" s="34" t="str">
        <f t="shared" ref="M67:M68" si="6">IF(K68="","",1)</f>
        <v/>
      </c>
    </row>
    <row r="68" spans="1:16" ht="24.75" customHeight="1" x14ac:dyDescent="0.2">
      <c r="A68" s="34">
        <f t="shared" si="5"/>
        <v>1</v>
      </c>
      <c r="E68" s="40" t="s">
        <v>30</v>
      </c>
      <c r="F68" s="61" t="s">
        <v>242</v>
      </c>
      <c r="G68" s="53">
        <v>28208</v>
      </c>
      <c r="H68" s="45"/>
      <c r="I68" s="4"/>
      <c r="J68" s="36" t="s">
        <v>125</v>
      </c>
      <c r="K68" s="17"/>
      <c r="L68" s="53"/>
      <c r="M68" s="34">
        <f t="shared" si="6"/>
        <v>1</v>
      </c>
    </row>
    <row r="69" spans="1:16" ht="24.75" customHeight="1" thickBot="1" x14ac:dyDescent="0.25">
      <c r="A69" s="34">
        <f t="shared" si="5"/>
        <v>1</v>
      </c>
      <c r="E69" s="62" t="s">
        <v>25</v>
      </c>
      <c r="F69" s="63" t="s">
        <v>243</v>
      </c>
      <c r="G69" s="59">
        <v>28946</v>
      </c>
      <c r="H69" s="45"/>
      <c r="I69" s="4"/>
      <c r="J69" s="49" t="s">
        <v>164</v>
      </c>
      <c r="K69" s="17" t="s">
        <v>355</v>
      </c>
      <c r="L69" s="53">
        <v>38807</v>
      </c>
      <c r="M69" s="34" t="str">
        <f>IF(K70="","",1)</f>
        <v/>
      </c>
    </row>
    <row r="70" spans="1:16" ht="24.75" customHeight="1" x14ac:dyDescent="0.2">
      <c r="A70" s="34" t="str">
        <f t="shared" si="5"/>
        <v/>
      </c>
      <c r="E70" s="39"/>
      <c r="F70" s="22"/>
      <c r="G70" s="35"/>
      <c r="H70" s="41"/>
      <c r="I70" s="4"/>
      <c r="J70" s="40" t="s">
        <v>126</v>
      </c>
      <c r="K70" s="17"/>
      <c r="L70" s="53"/>
      <c r="M70" s="34">
        <f>IF(K71="","",1)</f>
        <v>1</v>
      </c>
    </row>
    <row r="71" spans="1:16" ht="24.75" customHeight="1" thickBot="1" x14ac:dyDescent="0.25">
      <c r="A71" s="34" t="str">
        <f t="shared" si="5"/>
        <v/>
      </c>
      <c r="E71" s="40"/>
      <c r="F71" s="19"/>
      <c r="G71" s="36"/>
      <c r="H71" s="41"/>
      <c r="I71" s="4"/>
      <c r="J71" s="40" t="s">
        <v>127</v>
      </c>
      <c r="K71" s="51" t="s">
        <v>244</v>
      </c>
      <c r="L71" s="64">
        <v>26816</v>
      </c>
      <c r="M71" s="34">
        <f>IF(K72="","",1)</f>
        <v>1</v>
      </c>
    </row>
    <row r="72" spans="1:16" ht="24.75" customHeight="1" thickBot="1" x14ac:dyDescent="0.25">
      <c r="A72" s="5">
        <f>SUM(A50:A71)</f>
        <v>15</v>
      </c>
      <c r="B72" s="5" t="s">
        <v>212</v>
      </c>
      <c r="C72" s="21">
        <f>COUNTA(F50:F69)</f>
        <v>15</v>
      </c>
      <c r="D72" s="5" t="s">
        <v>213</v>
      </c>
      <c r="E72" s="6" t="s">
        <v>179</v>
      </c>
      <c r="F72" s="7" t="str">
        <f>A72&amp;B72&amp;C72&amp;D72</f>
        <v>15(15)</v>
      </c>
      <c r="G72" s="9"/>
      <c r="H72" s="41"/>
      <c r="I72" s="4"/>
      <c r="J72" s="10" t="s">
        <v>128</v>
      </c>
      <c r="K72" s="58" t="s">
        <v>313</v>
      </c>
      <c r="L72" s="59">
        <v>30533</v>
      </c>
      <c r="M72" s="34">
        <f>SUM(M65:M71)</f>
        <v>5</v>
      </c>
      <c r="N72" s="34" t="s">
        <v>212</v>
      </c>
      <c r="O72" s="21">
        <f>COUNTA(K66:K72)</f>
        <v>5</v>
      </c>
      <c r="P72" s="5" t="s">
        <v>213</v>
      </c>
    </row>
    <row r="73" spans="1:16" ht="17.25" customHeight="1" thickBot="1" x14ac:dyDescent="0.25">
      <c r="E73" s="98" t="s">
        <v>245</v>
      </c>
      <c r="F73" s="98"/>
      <c r="G73" s="11"/>
      <c r="H73" s="31"/>
      <c r="I73" s="46" t="s">
        <v>246</v>
      </c>
      <c r="J73" s="6" t="s">
        <v>181</v>
      </c>
      <c r="K73" s="7" t="str">
        <f>M72&amp;N72&amp;O72&amp;P72</f>
        <v>5(5)</v>
      </c>
      <c r="L73" s="9"/>
    </row>
    <row r="74" spans="1:16" ht="19.5" customHeight="1" thickBot="1" x14ac:dyDescent="0.25">
      <c r="E74" s="80" t="s">
        <v>0</v>
      </c>
      <c r="F74" s="80" t="s">
        <v>197</v>
      </c>
      <c r="G74" s="80" t="s">
        <v>335</v>
      </c>
      <c r="H74" s="84"/>
      <c r="J74" s="46"/>
      <c r="K74" s="46"/>
      <c r="L74" s="4"/>
    </row>
    <row r="75" spans="1:16" ht="19.5" customHeight="1" thickBot="1" x14ac:dyDescent="0.25">
      <c r="E75" s="81"/>
      <c r="F75" s="81"/>
      <c r="G75" s="81"/>
      <c r="H75" s="84"/>
      <c r="J75" s="80" t="s">
        <v>0</v>
      </c>
      <c r="K75" s="80" t="s">
        <v>197</v>
      </c>
      <c r="L75" s="80" t="s">
        <v>335</v>
      </c>
    </row>
    <row r="76" spans="1:16" ht="19.5" customHeight="1" thickBot="1" x14ac:dyDescent="0.25">
      <c r="A76" s="34">
        <f>IF(F76="","",1)</f>
        <v>1</v>
      </c>
      <c r="E76" s="50" t="s">
        <v>9</v>
      </c>
      <c r="F76" s="51" t="s">
        <v>247</v>
      </c>
      <c r="G76" s="52">
        <v>34060</v>
      </c>
      <c r="H76" s="45"/>
      <c r="J76" s="83"/>
      <c r="K76" s="83"/>
      <c r="L76" s="81"/>
      <c r="M76" s="34">
        <f t="shared" ref="M76:M85" si="7">IF(K77="","",1)</f>
        <v>1</v>
      </c>
    </row>
    <row r="77" spans="1:16" ht="19.5" customHeight="1" x14ac:dyDescent="0.2">
      <c r="A77" s="34">
        <f t="shared" ref="A77:A101" si="8">IF(F77="","",1)</f>
        <v>1</v>
      </c>
      <c r="E77" s="40" t="s">
        <v>167</v>
      </c>
      <c r="F77" s="17" t="s">
        <v>356</v>
      </c>
      <c r="G77" s="53">
        <v>38808</v>
      </c>
      <c r="H77" s="45"/>
      <c r="J77" s="50" t="s">
        <v>66</v>
      </c>
      <c r="K77" s="60" t="s">
        <v>248</v>
      </c>
      <c r="L77" s="52">
        <v>30620</v>
      </c>
      <c r="M77" s="34" t="str">
        <f t="shared" si="7"/>
        <v/>
      </c>
    </row>
    <row r="78" spans="1:16" ht="19.5" customHeight="1" x14ac:dyDescent="0.2">
      <c r="A78" s="34">
        <f t="shared" si="8"/>
        <v>1</v>
      </c>
      <c r="E78" s="40" t="s">
        <v>10</v>
      </c>
      <c r="F78" s="17" t="s">
        <v>249</v>
      </c>
      <c r="G78" s="53">
        <v>30774</v>
      </c>
      <c r="H78" s="45"/>
      <c r="J78" s="40" t="s">
        <v>67</v>
      </c>
      <c r="K78" s="61"/>
      <c r="L78" s="36"/>
      <c r="M78" s="34">
        <f t="shared" si="7"/>
        <v>1</v>
      </c>
    </row>
    <row r="79" spans="1:16" ht="19.5" customHeight="1" x14ac:dyDescent="0.2">
      <c r="A79" s="34" t="str">
        <f t="shared" si="8"/>
        <v/>
      </c>
      <c r="E79" s="40" t="s">
        <v>11</v>
      </c>
      <c r="F79" s="17"/>
      <c r="G79" s="19"/>
      <c r="H79" s="45"/>
      <c r="J79" s="40" t="s">
        <v>68</v>
      </c>
      <c r="K79" s="61" t="s">
        <v>250</v>
      </c>
      <c r="L79" s="53">
        <v>38803</v>
      </c>
      <c r="M79" s="34" t="str">
        <f t="shared" si="7"/>
        <v/>
      </c>
    </row>
    <row r="80" spans="1:16" ht="19.5" customHeight="1" x14ac:dyDescent="0.2">
      <c r="A80" s="34">
        <f t="shared" si="8"/>
        <v>1</v>
      </c>
      <c r="E80" s="40" t="s">
        <v>12</v>
      </c>
      <c r="F80" s="17" t="s">
        <v>251</v>
      </c>
      <c r="G80" s="53">
        <v>35156</v>
      </c>
      <c r="H80" s="45"/>
      <c r="J80" s="40" t="s">
        <v>69</v>
      </c>
      <c r="K80" s="61"/>
      <c r="L80" s="53"/>
      <c r="M80" s="34">
        <f t="shared" si="7"/>
        <v>1</v>
      </c>
    </row>
    <row r="81" spans="1:13" ht="19.5" customHeight="1" x14ac:dyDescent="0.2">
      <c r="A81" s="34" t="str">
        <f t="shared" si="8"/>
        <v/>
      </c>
      <c r="E81" s="40" t="s">
        <v>13</v>
      </c>
      <c r="F81" s="17"/>
      <c r="G81" s="19"/>
      <c r="H81" s="47"/>
      <c r="J81" s="40" t="s">
        <v>70</v>
      </c>
      <c r="K81" s="61" t="s">
        <v>252</v>
      </c>
      <c r="L81" s="53">
        <v>39845</v>
      </c>
      <c r="M81" s="34">
        <f t="shared" si="7"/>
        <v>1</v>
      </c>
    </row>
    <row r="82" spans="1:13" ht="19.5" customHeight="1" x14ac:dyDescent="0.2">
      <c r="A82" s="34" t="str">
        <f t="shared" si="8"/>
        <v/>
      </c>
      <c r="E82" s="40" t="s">
        <v>14</v>
      </c>
      <c r="F82" s="17"/>
      <c r="G82" s="19"/>
      <c r="H82" s="45"/>
      <c r="J82" s="40" t="s">
        <v>71</v>
      </c>
      <c r="K82" s="61" t="s">
        <v>253</v>
      </c>
      <c r="L82" s="53">
        <v>22218</v>
      </c>
      <c r="M82" s="34" t="str">
        <f t="shared" si="7"/>
        <v/>
      </c>
    </row>
    <row r="83" spans="1:13" ht="19.5" customHeight="1" x14ac:dyDescent="0.2">
      <c r="A83" s="34">
        <f t="shared" si="8"/>
        <v>1</v>
      </c>
      <c r="E83" s="40" t="s">
        <v>15</v>
      </c>
      <c r="F83" s="17" t="s">
        <v>314</v>
      </c>
      <c r="G83" s="53">
        <v>38692</v>
      </c>
      <c r="H83" s="45"/>
      <c r="J83" s="40" t="s">
        <v>72</v>
      </c>
      <c r="K83" s="61"/>
      <c r="L83" s="36"/>
      <c r="M83" s="34" t="str">
        <f t="shared" si="7"/>
        <v/>
      </c>
    </row>
    <row r="84" spans="1:13" ht="19.5" customHeight="1" x14ac:dyDescent="0.2">
      <c r="A84" s="34">
        <f t="shared" si="8"/>
        <v>1</v>
      </c>
      <c r="E84" s="40" t="s">
        <v>16</v>
      </c>
      <c r="F84" s="17" t="s">
        <v>357</v>
      </c>
      <c r="G84" s="53">
        <v>40442</v>
      </c>
      <c r="H84" s="45"/>
      <c r="J84" s="40" t="s">
        <v>73</v>
      </c>
      <c r="K84" s="61"/>
      <c r="L84" s="53"/>
      <c r="M84" s="34">
        <f t="shared" si="7"/>
        <v>1</v>
      </c>
    </row>
    <row r="85" spans="1:13" ht="19.5" customHeight="1" x14ac:dyDescent="0.2">
      <c r="A85" s="88">
        <f t="shared" si="8"/>
        <v>1</v>
      </c>
      <c r="E85" s="86" t="s">
        <v>17</v>
      </c>
      <c r="F85" s="17" t="s">
        <v>358</v>
      </c>
      <c r="G85" s="65" t="s">
        <v>360</v>
      </c>
      <c r="H85" s="45"/>
      <c r="J85" s="40" t="s">
        <v>74</v>
      </c>
      <c r="K85" s="61" t="s">
        <v>254</v>
      </c>
      <c r="L85" s="53">
        <v>24779</v>
      </c>
      <c r="M85" s="85">
        <f t="shared" si="7"/>
        <v>1</v>
      </c>
    </row>
    <row r="86" spans="1:13" ht="19.5" customHeight="1" x14ac:dyDescent="0.2">
      <c r="A86" s="88"/>
      <c r="E86" s="87"/>
      <c r="F86" s="58" t="s">
        <v>359</v>
      </c>
      <c r="G86" s="66">
        <v>41264</v>
      </c>
      <c r="H86" s="45"/>
      <c r="J86" s="86" t="s">
        <v>75</v>
      </c>
      <c r="K86" s="61" t="s">
        <v>255</v>
      </c>
      <c r="L86" s="69" t="s">
        <v>363</v>
      </c>
      <c r="M86" s="85"/>
    </row>
    <row r="87" spans="1:13" ht="19.5" customHeight="1" thickBot="1" x14ac:dyDescent="0.25">
      <c r="A87" s="34">
        <f t="shared" si="8"/>
        <v>1</v>
      </c>
      <c r="E87" s="62" t="s">
        <v>18</v>
      </c>
      <c r="F87" s="67" t="s">
        <v>361</v>
      </c>
      <c r="G87" s="68" t="s">
        <v>362</v>
      </c>
      <c r="H87" s="45"/>
      <c r="J87" s="87"/>
      <c r="K87" s="61" t="s">
        <v>316</v>
      </c>
      <c r="L87" s="70" t="s">
        <v>364</v>
      </c>
      <c r="M87" s="34">
        <f t="shared" ref="M87:M95" si="9">IF(K88="","",1)</f>
        <v>1</v>
      </c>
    </row>
    <row r="88" spans="1:13" ht="19.5" customHeight="1" x14ac:dyDescent="0.2">
      <c r="A88" s="34" t="str">
        <f t="shared" si="8"/>
        <v/>
      </c>
      <c r="E88" s="13"/>
      <c r="F88" s="20"/>
      <c r="G88" s="23"/>
      <c r="H88" s="45"/>
      <c r="J88" s="40" t="s">
        <v>76</v>
      </c>
      <c r="K88" s="61" t="s">
        <v>256</v>
      </c>
      <c r="L88" s="53">
        <v>27120</v>
      </c>
      <c r="M88" s="34">
        <f t="shared" si="9"/>
        <v>1</v>
      </c>
    </row>
    <row r="89" spans="1:13" ht="19.5" customHeight="1" x14ac:dyDescent="0.2">
      <c r="A89" s="34" t="str">
        <f t="shared" si="8"/>
        <v/>
      </c>
      <c r="E89" s="40"/>
      <c r="F89" s="17"/>
      <c r="G89" s="19"/>
      <c r="H89" s="45"/>
      <c r="J89" s="40" t="s">
        <v>77</v>
      </c>
      <c r="K89" s="61" t="s">
        <v>257</v>
      </c>
      <c r="L89" s="53">
        <v>31383</v>
      </c>
      <c r="M89" s="34">
        <f t="shared" si="9"/>
        <v>1</v>
      </c>
    </row>
    <row r="90" spans="1:13" ht="19.5" customHeight="1" x14ac:dyDescent="0.2">
      <c r="A90" s="34" t="str">
        <f t="shared" si="8"/>
        <v/>
      </c>
      <c r="E90" s="40"/>
      <c r="F90" s="17"/>
      <c r="G90" s="19"/>
      <c r="H90" s="45"/>
      <c r="J90" s="40" t="s">
        <v>78</v>
      </c>
      <c r="K90" s="61" t="s">
        <v>258</v>
      </c>
      <c r="L90" s="53" t="s">
        <v>367</v>
      </c>
      <c r="M90" s="34" t="str">
        <f t="shared" si="9"/>
        <v/>
      </c>
    </row>
    <row r="91" spans="1:13" ht="19.5" customHeight="1" x14ac:dyDescent="0.2">
      <c r="A91" s="34" t="str">
        <f t="shared" si="8"/>
        <v/>
      </c>
      <c r="E91" s="40"/>
      <c r="F91" s="17"/>
      <c r="G91" s="19"/>
      <c r="H91" s="45"/>
      <c r="J91" s="40" t="s">
        <v>79</v>
      </c>
      <c r="K91" s="61"/>
      <c r="L91" s="53"/>
      <c r="M91" s="34">
        <f t="shared" si="9"/>
        <v>1</v>
      </c>
    </row>
    <row r="92" spans="1:13" ht="19.5" customHeight="1" x14ac:dyDescent="0.2">
      <c r="A92" s="34" t="str">
        <f t="shared" si="8"/>
        <v/>
      </c>
      <c r="E92" s="40"/>
      <c r="F92" s="17"/>
      <c r="G92" s="19"/>
      <c r="H92" s="45"/>
      <c r="J92" s="40" t="s">
        <v>80</v>
      </c>
      <c r="K92" s="61" t="s">
        <v>365</v>
      </c>
      <c r="L92" s="53">
        <v>38782</v>
      </c>
      <c r="M92" s="34" t="str">
        <f t="shared" si="9"/>
        <v/>
      </c>
    </row>
    <row r="93" spans="1:13" ht="19.5" customHeight="1" x14ac:dyDescent="0.2">
      <c r="A93" s="34" t="str">
        <f t="shared" si="8"/>
        <v/>
      </c>
      <c r="E93" s="40"/>
      <c r="F93" s="17"/>
      <c r="G93" s="19"/>
      <c r="H93" s="45"/>
      <c r="J93" s="40" t="s">
        <v>81</v>
      </c>
      <c r="K93" s="61"/>
      <c r="L93" s="36"/>
      <c r="M93" s="34">
        <f t="shared" si="9"/>
        <v>1</v>
      </c>
    </row>
    <row r="94" spans="1:13" ht="19.5" customHeight="1" x14ac:dyDescent="0.2">
      <c r="A94" s="34" t="str">
        <f t="shared" si="8"/>
        <v/>
      </c>
      <c r="E94" s="40"/>
      <c r="F94" s="17"/>
      <c r="G94" s="19"/>
      <c r="H94" s="45"/>
      <c r="J94" s="40" t="s">
        <v>82</v>
      </c>
      <c r="K94" s="61" t="s">
        <v>259</v>
      </c>
      <c r="L94" s="53">
        <v>26938</v>
      </c>
      <c r="M94" s="34">
        <f t="shared" si="9"/>
        <v>1</v>
      </c>
    </row>
    <row r="95" spans="1:13" ht="19.5" customHeight="1" x14ac:dyDescent="0.2">
      <c r="A95" s="34" t="str">
        <f t="shared" si="8"/>
        <v/>
      </c>
      <c r="E95" s="40"/>
      <c r="F95" s="17"/>
      <c r="G95" s="19"/>
      <c r="H95" s="45"/>
      <c r="J95" s="40" t="s">
        <v>83</v>
      </c>
      <c r="K95" s="61" t="s">
        <v>366</v>
      </c>
      <c r="L95" s="53">
        <v>31918</v>
      </c>
      <c r="M95" s="85">
        <f t="shared" si="9"/>
        <v>1</v>
      </c>
    </row>
    <row r="96" spans="1:13" ht="19.5" customHeight="1" x14ac:dyDescent="0.2">
      <c r="A96" s="34" t="str">
        <f t="shared" si="8"/>
        <v/>
      </c>
      <c r="E96" s="40"/>
      <c r="F96" s="17"/>
      <c r="G96" s="19"/>
      <c r="H96" s="45"/>
      <c r="J96" s="86" t="s">
        <v>84</v>
      </c>
      <c r="K96" s="61" t="s">
        <v>370</v>
      </c>
      <c r="L96" s="55" t="s">
        <v>368</v>
      </c>
      <c r="M96" s="85"/>
    </row>
    <row r="97" spans="1:19" ht="19.5" customHeight="1" x14ac:dyDescent="0.2">
      <c r="A97" s="34" t="str">
        <f t="shared" si="8"/>
        <v/>
      </c>
      <c r="E97" s="40"/>
      <c r="F97" s="17"/>
      <c r="G97" s="19"/>
      <c r="H97" s="45"/>
      <c r="J97" s="87"/>
      <c r="K97" s="61" t="s">
        <v>371</v>
      </c>
      <c r="L97" s="55" t="s">
        <v>369</v>
      </c>
      <c r="M97" s="34">
        <f>IF(K98="","",1)</f>
        <v>1</v>
      </c>
    </row>
    <row r="98" spans="1:19" ht="19.5" customHeight="1" x14ac:dyDescent="0.2">
      <c r="A98" s="34" t="str">
        <f t="shared" si="8"/>
        <v/>
      </c>
      <c r="E98" s="40"/>
      <c r="F98" s="17"/>
      <c r="G98" s="19"/>
      <c r="H98" s="45"/>
      <c r="J98" s="40" t="s">
        <v>85</v>
      </c>
      <c r="K98" s="61" t="s">
        <v>260</v>
      </c>
      <c r="L98" s="53">
        <v>27119</v>
      </c>
      <c r="M98" s="34">
        <f>IF(K99="","",1)</f>
        <v>1</v>
      </c>
    </row>
    <row r="99" spans="1:19" ht="19.5" customHeight="1" x14ac:dyDescent="0.2">
      <c r="A99" s="34" t="str">
        <f t="shared" si="8"/>
        <v/>
      </c>
      <c r="E99" s="40"/>
      <c r="F99" s="17"/>
      <c r="G99" s="19"/>
      <c r="H99" s="45"/>
      <c r="J99" s="40" t="s">
        <v>86</v>
      </c>
      <c r="K99" s="61" t="s">
        <v>261</v>
      </c>
      <c r="L99" s="53">
        <v>25056</v>
      </c>
      <c r="M99" s="34">
        <f>IF(K100="","",1)</f>
        <v>1</v>
      </c>
    </row>
    <row r="100" spans="1:19" ht="19.5" customHeight="1" x14ac:dyDescent="0.2">
      <c r="A100" s="34" t="str">
        <f t="shared" si="8"/>
        <v/>
      </c>
      <c r="E100" s="40"/>
      <c r="F100" s="17"/>
      <c r="G100" s="19"/>
      <c r="H100" s="45"/>
      <c r="J100" s="10" t="s">
        <v>87</v>
      </c>
      <c r="K100" s="63" t="s">
        <v>262</v>
      </c>
      <c r="L100" s="59">
        <v>30773</v>
      </c>
      <c r="M100" s="34" t="str">
        <f>IF(K101="","",1)</f>
        <v/>
      </c>
    </row>
    <row r="101" spans="1:19" ht="19.5" customHeight="1" thickBot="1" x14ac:dyDescent="0.25">
      <c r="A101" s="34" t="str">
        <f t="shared" si="8"/>
        <v/>
      </c>
      <c r="D101" s="5" t="s">
        <v>213</v>
      </c>
      <c r="E101" s="13"/>
      <c r="F101" s="20"/>
      <c r="G101" s="23"/>
      <c r="H101" s="45"/>
      <c r="J101" s="62" t="s">
        <v>65</v>
      </c>
      <c r="K101" s="58"/>
      <c r="L101" s="48"/>
      <c r="M101" s="34">
        <f>SUM(M76:M100)</f>
        <v>16</v>
      </c>
      <c r="N101" s="34" t="s">
        <v>212</v>
      </c>
      <c r="O101" s="21">
        <f>COUNTA(K77:K101)</f>
        <v>18</v>
      </c>
      <c r="P101" s="5" t="s">
        <v>213</v>
      </c>
      <c r="Q101" s="34"/>
      <c r="R101" s="34"/>
      <c r="S101" s="21"/>
    </row>
    <row r="102" spans="1:19" ht="19.5" customHeight="1" thickBot="1" x14ac:dyDescent="0.25">
      <c r="A102" s="5">
        <f>SUM(A76:A101)</f>
        <v>8</v>
      </c>
      <c r="B102" s="5" t="s">
        <v>212</v>
      </c>
      <c r="C102" s="21">
        <f>COUNTA(F76:F101)</f>
        <v>9</v>
      </c>
      <c r="D102" s="5" t="s">
        <v>213</v>
      </c>
      <c r="E102" s="6" t="s">
        <v>182</v>
      </c>
      <c r="F102" s="7" t="str">
        <f>A102&amp;B102&amp;C102&amp;D102</f>
        <v>8(9)</v>
      </c>
      <c r="G102" s="18"/>
      <c r="H102" s="41"/>
      <c r="I102" s="4"/>
      <c r="J102" s="6" t="s">
        <v>184</v>
      </c>
      <c r="K102" s="7" t="str">
        <f>M101&amp;N101&amp;O101&amp;P101</f>
        <v>16(18)</v>
      </c>
      <c r="L102" s="9"/>
    </row>
    <row r="103" spans="1:19" ht="19.5" customHeight="1" thickBot="1" x14ac:dyDescent="0.25">
      <c r="E103" s="98" t="s">
        <v>263</v>
      </c>
      <c r="F103" s="98"/>
      <c r="G103" s="24"/>
      <c r="H103" s="42"/>
      <c r="I103" s="4"/>
      <c r="J103" s="12"/>
      <c r="K103" s="43"/>
      <c r="L103" s="31"/>
    </row>
    <row r="104" spans="1:19" ht="19.5" customHeight="1" thickBot="1" x14ac:dyDescent="0.25">
      <c r="E104" s="80" t="s">
        <v>0</v>
      </c>
      <c r="F104" s="80" t="s">
        <v>197</v>
      </c>
      <c r="G104" s="80" t="s">
        <v>335</v>
      </c>
      <c r="H104" s="84"/>
      <c r="I104" s="4"/>
      <c r="J104" s="98" t="s">
        <v>264</v>
      </c>
      <c r="K104" s="98"/>
      <c r="L104" s="31"/>
    </row>
    <row r="105" spans="1:19" ht="19.5" customHeight="1" thickBot="1" x14ac:dyDescent="0.25">
      <c r="E105" s="81"/>
      <c r="F105" s="81"/>
      <c r="G105" s="81"/>
      <c r="H105" s="84"/>
      <c r="I105" s="4"/>
      <c r="J105" s="80" t="s">
        <v>0</v>
      </c>
      <c r="K105" s="80" t="s">
        <v>197</v>
      </c>
      <c r="L105" s="80" t="s">
        <v>335</v>
      </c>
      <c r="M105" s="34">
        <f t="shared" ref="M105" si="10">IF(K107="","",1)</f>
        <v>1</v>
      </c>
      <c r="O105" s="14"/>
      <c r="P105" s="14"/>
      <c r="Q105" s="14"/>
      <c r="R105" s="14"/>
    </row>
    <row r="106" spans="1:19" ht="19.5" customHeight="1" thickBot="1" x14ac:dyDescent="0.25">
      <c r="A106" s="34" t="str">
        <f>IF(F106="","",1)</f>
        <v/>
      </c>
      <c r="E106" s="50" t="s">
        <v>19</v>
      </c>
      <c r="F106" s="51"/>
      <c r="G106" s="22"/>
      <c r="H106" s="41"/>
      <c r="I106" s="4"/>
      <c r="J106" s="83"/>
      <c r="K106" s="83"/>
      <c r="L106" s="81"/>
      <c r="M106" s="34">
        <f>IF(K107="","",1)</f>
        <v>1</v>
      </c>
      <c r="O106" s="25"/>
      <c r="P106" s="26"/>
      <c r="Q106" s="25"/>
      <c r="R106" s="27"/>
    </row>
    <row r="107" spans="1:19" ht="19.5" customHeight="1" x14ac:dyDescent="0.2">
      <c r="A107" s="34">
        <f t="shared" ref="A107:A108" si="11">IF(F107="","",1)</f>
        <v>1</v>
      </c>
      <c r="E107" s="40" t="s">
        <v>20</v>
      </c>
      <c r="F107" s="17" t="s">
        <v>265</v>
      </c>
      <c r="G107" s="53">
        <v>28593</v>
      </c>
      <c r="H107" s="45"/>
      <c r="I107" s="4"/>
      <c r="J107" s="50" t="s">
        <v>88</v>
      </c>
      <c r="K107" s="51" t="s">
        <v>381</v>
      </c>
      <c r="L107" s="52">
        <v>37165</v>
      </c>
      <c r="M107" s="34" t="str">
        <f t="shared" ref="M107:M115" si="12">IF(K108="","",1)</f>
        <v/>
      </c>
      <c r="O107" s="14"/>
      <c r="P107" s="14"/>
      <c r="Q107" s="14"/>
      <c r="R107" s="14"/>
    </row>
    <row r="108" spans="1:19" ht="19.5" customHeight="1" x14ac:dyDescent="0.2">
      <c r="A108" s="88">
        <f t="shared" si="11"/>
        <v>1</v>
      </c>
      <c r="E108" s="86" t="s">
        <v>21</v>
      </c>
      <c r="F108" s="17" t="s">
        <v>266</v>
      </c>
      <c r="G108" s="65" t="s">
        <v>372</v>
      </c>
      <c r="H108" s="45"/>
      <c r="I108" s="4"/>
      <c r="J108" s="40" t="s">
        <v>89</v>
      </c>
      <c r="K108" s="17"/>
      <c r="L108" s="36"/>
      <c r="M108" s="34">
        <f t="shared" si="12"/>
        <v>1</v>
      </c>
      <c r="O108" s="14"/>
      <c r="P108" s="14"/>
      <c r="Q108" s="14"/>
      <c r="R108" s="14"/>
    </row>
    <row r="109" spans="1:19" ht="19.5" customHeight="1" x14ac:dyDescent="0.2">
      <c r="A109" s="88"/>
      <c r="E109" s="97"/>
      <c r="F109" s="17" t="s">
        <v>267</v>
      </c>
      <c r="G109" s="65" t="s">
        <v>373</v>
      </c>
      <c r="H109" s="45"/>
      <c r="I109" s="4"/>
      <c r="J109" s="40" t="s">
        <v>90</v>
      </c>
      <c r="K109" s="17" t="s">
        <v>382</v>
      </c>
      <c r="L109" s="53">
        <v>28010</v>
      </c>
      <c r="M109" s="34">
        <f>IF(K110="","",1)</f>
        <v>1</v>
      </c>
      <c r="O109" s="25"/>
      <c r="P109" s="26"/>
      <c r="Q109" s="25"/>
      <c r="R109" s="27"/>
    </row>
    <row r="110" spans="1:19" ht="19.5" customHeight="1" x14ac:dyDescent="0.2">
      <c r="A110" s="88"/>
      <c r="E110" s="87"/>
      <c r="F110" s="17" t="s">
        <v>270</v>
      </c>
      <c r="G110" s="65" t="s">
        <v>374</v>
      </c>
      <c r="H110" s="45"/>
      <c r="I110" s="4"/>
      <c r="J110" s="40" t="s">
        <v>268</v>
      </c>
      <c r="K110" s="17" t="s">
        <v>269</v>
      </c>
      <c r="L110" s="36" t="s">
        <v>383</v>
      </c>
      <c r="M110" s="34">
        <f t="shared" si="12"/>
        <v>1</v>
      </c>
      <c r="O110" s="14"/>
      <c r="P110" s="14"/>
      <c r="Q110" s="14"/>
      <c r="R110" s="14"/>
    </row>
    <row r="111" spans="1:19" ht="19.5" customHeight="1" x14ac:dyDescent="0.2">
      <c r="A111" s="34">
        <f>IF(F112="","",1)</f>
        <v>1</v>
      </c>
      <c r="E111" s="99" t="s">
        <v>22</v>
      </c>
      <c r="F111" s="17" t="s">
        <v>315</v>
      </c>
      <c r="G111" s="65" t="s">
        <v>376</v>
      </c>
      <c r="H111" s="45"/>
      <c r="I111" s="4"/>
      <c r="J111" s="40" t="s">
        <v>91</v>
      </c>
      <c r="K111" s="17" t="s">
        <v>271</v>
      </c>
      <c r="L111" s="53">
        <v>27814</v>
      </c>
      <c r="M111" s="34">
        <f t="shared" si="12"/>
        <v>1</v>
      </c>
    </row>
    <row r="112" spans="1:19" ht="19.5" customHeight="1" x14ac:dyDescent="0.2">
      <c r="A112" s="34">
        <f>IF(F113="","",1)</f>
        <v>1</v>
      </c>
      <c r="E112" s="94"/>
      <c r="F112" s="17" t="s">
        <v>375</v>
      </c>
      <c r="G112" s="65" t="s">
        <v>377</v>
      </c>
      <c r="H112" s="45"/>
      <c r="I112" s="4"/>
      <c r="J112" s="40" t="s">
        <v>272</v>
      </c>
      <c r="K112" s="17" t="s">
        <v>384</v>
      </c>
      <c r="L112" s="53" t="s">
        <v>385</v>
      </c>
      <c r="M112" s="85">
        <f t="shared" si="12"/>
        <v>1</v>
      </c>
    </row>
    <row r="113" spans="1:16" ht="19.5" customHeight="1" x14ac:dyDescent="0.2">
      <c r="A113" s="34">
        <f>IF(F114="","",1)</f>
        <v>1</v>
      </c>
      <c r="D113" s="5" t="s">
        <v>213</v>
      </c>
      <c r="E113" s="40" t="s">
        <v>23</v>
      </c>
      <c r="F113" s="17" t="s">
        <v>378</v>
      </c>
      <c r="G113" s="53">
        <v>39840</v>
      </c>
      <c r="H113" s="45"/>
      <c r="I113" s="4"/>
      <c r="J113" s="86" t="s">
        <v>92</v>
      </c>
      <c r="K113" s="17" t="s">
        <v>317</v>
      </c>
      <c r="L113" s="71" t="s">
        <v>386</v>
      </c>
      <c r="M113" s="85"/>
    </row>
    <row r="114" spans="1:16" ht="20.149999999999999" customHeight="1" x14ac:dyDescent="0.2">
      <c r="A114" s="34">
        <f>IF(F115="","",1)</f>
        <v>1</v>
      </c>
      <c r="E114" s="40" t="s">
        <v>171</v>
      </c>
      <c r="F114" s="17" t="s">
        <v>379</v>
      </c>
      <c r="G114" s="19" t="s">
        <v>380</v>
      </c>
      <c r="H114" s="45"/>
      <c r="I114" s="37"/>
      <c r="J114" s="97"/>
      <c r="K114" s="58" t="s">
        <v>318</v>
      </c>
      <c r="L114" s="72" t="s">
        <v>387</v>
      </c>
      <c r="M114" s="85"/>
    </row>
    <row r="115" spans="1:16" ht="20.149999999999999" customHeight="1" thickBot="1" x14ac:dyDescent="0.25">
      <c r="A115" s="34">
        <f>SUM(A106:A114)</f>
        <v>6</v>
      </c>
      <c r="B115" s="34" t="s">
        <v>212</v>
      </c>
      <c r="C115" s="21">
        <f>COUNTA(F106:F115)</f>
        <v>9</v>
      </c>
      <c r="D115" s="5" t="s">
        <v>213</v>
      </c>
      <c r="E115" s="40" t="s">
        <v>173</v>
      </c>
      <c r="F115" s="17" t="s">
        <v>275</v>
      </c>
      <c r="G115" s="19">
        <v>40494</v>
      </c>
      <c r="H115" s="41"/>
      <c r="I115" s="37"/>
      <c r="J115" s="87"/>
      <c r="K115" s="58" t="s">
        <v>319</v>
      </c>
      <c r="L115" s="72" t="s">
        <v>388</v>
      </c>
      <c r="M115" s="30">
        <f t="shared" si="12"/>
        <v>1</v>
      </c>
      <c r="N115" s="34"/>
      <c r="O115" s="21"/>
    </row>
    <row r="116" spans="1:16" ht="20.149999999999999" customHeight="1" thickBot="1" x14ac:dyDescent="0.25">
      <c r="E116" s="6" t="s">
        <v>183</v>
      </c>
      <c r="F116" s="7" t="str">
        <f>A115&amp;B115&amp;C115&amp;D115</f>
        <v>6(9)</v>
      </c>
      <c r="G116" s="18"/>
      <c r="H116" s="31"/>
      <c r="I116" s="37"/>
      <c r="J116" s="10" t="s">
        <v>273</v>
      </c>
      <c r="K116" s="58" t="s">
        <v>274</v>
      </c>
      <c r="L116" s="59">
        <v>40269</v>
      </c>
      <c r="M116" s="34">
        <f>SUM(M107:M115)</f>
        <v>6</v>
      </c>
      <c r="N116" s="34" t="s">
        <v>212</v>
      </c>
      <c r="O116" s="21">
        <f>COUNTA(K107:K116)</f>
        <v>9</v>
      </c>
      <c r="P116" s="5" t="s">
        <v>213</v>
      </c>
    </row>
    <row r="117" spans="1:16" ht="20.149999999999999" customHeight="1" thickBot="1" x14ac:dyDescent="0.25">
      <c r="E117" s="31"/>
      <c r="F117" s="3"/>
      <c r="G117" s="3"/>
      <c r="I117" s="37"/>
      <c r="J117" s="6" t="s">
        <v>185</v>
      </c>
      <c r="K117" s="7" t="str">
        <f>M116&amp;N116&amp;O116&amp;P116</f>
        <v>6(9)</v>
      </c>
      <c r="L117" s="9"/>
    </row>
    <row r="118" spans="1:16" ht="20.149999999999999" customHeight="1" thickBot="1" x14ac:dyDescent="0.25">
      <c r="E118" s="95" t="s">
        <v>276</v>
      </c>
      <c r="F118" s="95"/>
      <c r="G118" s="79"/>
      <c r="H118" s="96"/>
      <c r="I118" s="37"/>
      <c r="J118" s="95" t="s">
        <v>277</v>
      </c>
      <c r="K118" s="95"/>
      <c r="L118" s="1"/>
      <c r="M118" s="34">
        <f>IF(K121="","",1)</f>
        <v>1</v>
      </c>
    </row>
    <row r="119" spans="1:16" ht="20.149999999999999" customHeight="1" x14ac:dyDescent="0.2">
      <c r="E119" s="80" t="s">
        <v>0</v>
      </c>
      <c r="F119" s="80" t="s">
        <v>197</v>
      </c>
      <c r="G119" s="80" t="s">
        <v>335</v>
      </c>
      <c r="H119" s="84"/>
      <c r="I119" s="37"/>
      <c r="J119" s="80" t="s">
        <v>0</v>
      </c>
      <c r="K119" s="80" t="s">
        <v>197</v>
      </c>
      <c r="L119" s="80" t="s">
        <v>335</v>
      </c>
      <c r="M119" s="85">
        <f>IF(K122="","",1)</f>
        <v>1</v>
      </c>
    </row>
    <row r="120" spans="1:16" ht="20.149999999999999" customHeight="1" thickBot="1" x14ac:dyDescent="0.25">
      <c r="A120" s="88">
        <f>IF(F121="","",1)</f>
        <v>1</v>
      </c>
      <c r="E120" s="83"/>
      <c r="F120" s="83"/>
      <c r="G120" s="81"/>
      <c r="H120" s="45"/>
      <c r="I120" s="37"/>
      <c r="J120" s="83"/>
      <c r="K120" s="83"/>
      <c r="L120" s="81"/>
      <c r="M120" s="85"/>
    </row>
    <row r="121" spans="1:16" ht="20.149999999999999" customHeight="1" x14ac:dyDescent="0.2">
      <c r="A121" s="88"/>
      <c r="E121" s="89" t="s">
        <v>94</v>
      </c>
      <c r="F121" s="73" t="s">
        <v>278</v>
      </c>
      <c r="G121" s="93">
        <v>30195</v>
      </c>
      <c r="H121" s="45"/>
      <c r="I121" s="37"/>
      <c r="J121" s="50" t="s">
        <v>129</v>
      </c>
      <c r="K121" s="60" t="s">
        <v>329</v>
      </c>
      <c r="L121" s="52">
        <v>22007</v>
      </c>
      <c r="M121" s="34">
        <f t="shared" ref="M121:M130" si="13">IF(K124="","",1)</f>
        <v>1</v>
      </c>
    </row>
    <row r="122" spans="1:16" ht="20.149999999999999" customHeight="1" x14ac:dyDescent="0.2">
      <c r="A122" s="88">
        <f>IF(F123="","",1)</f>
        <v>1</v>
      </c>
      <c r="E122" s="90"/>
      <c r="F122" s="61" t="s">
        <v>320</v>
      </c>
      <c r="G122" s="94"/>
      <c r="H122" s="45"/>
      <c r="I122" s="37"/>
      <c r="J122" s="86" t="s">
        <v>130</v>
      </c>
      <c r="K122" s="61" t="s">
        <v>279</v>
      </c>
      <c r="L122" s="55" t="s">
        <v>395</v>
      </c>
      <c r="M122" s="34">
        <f t="shared" si="13"/>
        <v>1</v>
      </c>
    </row>
    <row r="123" spans="1:16" ht="20.149999999999999" customHeight="1" x14ac:dyDescent="0.2">
      <c r="A123" s="88"/>
      <c r="E123" s="91" t="s">
        <v>280</v>
      </c>
      <c r="F123" s="74" t="s">
        <v>321</v>
      </c>
      <c r="G123" s="71" t="s">
        <v>389</v>
      </c>
      <c r="H123" s="45"/>
      <c r="I123" s="4"/>
      <c r="J123" s="87"/>
      <c r="K123" s="61" t="s">
        <v>281</v>
      </c>
      <c r="L123" s="55" t="s">
        <v>396</v>
      </c>
      <c r="M123" s="34">
        <f t="shared" si="13"/>
        <v>1</v>
      </c>
    </row>
    <row r="124" spans="1:16" ht="20.149999999999999" customHeight="1" x14ac:dyDescent="0.2">
      <c r="A124" s="34">
        <f>IF(F125="","",1)</f>
        <v>1</v>
      </c>
      <c r="E124" s="92"/>
      <c r="F124" s="75" t="s">
        <v>322</v>
      </c>
      <c r="G124" s="71" t="s">
        <v>390</v>
      </c>
      <c r="H124" s="41"/>
      <c r="I124" s="4"/>
      <c r="J124" s="40" t="s">
        <v>131</v>
      </c>
      <c r="K124" s="61" t="s">
        <v>282</v>
      </c>
      <c r="L124" s="36" t="s">
        <v>397</v>
      </c>
      <c r="M124" s="34">
        <f t="shared" si="13"/>
        <v>1</v>
      </c>
    </row>
    <row r="125" spans="1:16" ht="20.149999999999999" customHeight="1" x14ac:dyDescent="0.2">
      <c r="A125" s="34">
        <f>IF(F126="","",1)</f>
        <v>1</v>
      </c>
      <c r="E125" s="40" t="s">
        <v>168</v>
      </c>
      <c r="F125" s="61" t="s">
        <v>391</v>
      </c>
      <c r="G125" s="36" t="s">
        <v>392</v>
      </c>
      <c r="H125" s="45"/>
      <c r="I125" s="4"/>
      <c r="J125" s="40" t="s">
        <v>132</v>
      </c>
      <c r="K125" s="61" t="s">
        <v>330</v>
      </c>
      <c r="L125" s="53">
        <v>31437</v>
      </c>
      <c r="M125" s="34">
        <f t="shared" si="13"/>
        <v>1</v>
      </c>
    </row>
    <row r="126" spans="1:16" ht="20.149999999999999" customHeight="1" x14ac:dyDescent="0.2">
      <c r="A126" s="88">
        <f>IF(F127="","",1)</f>
        <v>1</v>
      </c>
      <c r="E126" s="40" t="s">
        <v>95</v>
      </c>
      <c r="F126" s="61" t="s">
        <v>283</v>
      </c>
      <c r="G126" s="53">
        <v>28790</v>
      </c>
      <c r="H126" s="45"/>
      <c r="I126" s="4"/>
      <c r="J126" s="40" t="s">
        <v>133</v>
      </c>
      <c r="K126" s="61" t="s">
        <v>398</v>
      </c>
      <c r="L126" s="53">
        <v>30922</v>
      </c>
      <c r="M126" s="34">
        <f t="shared" si="13"/>
        <v>1</v>
      </c>
    </row>
    <row r="127" spans="1:16" ht="20.149999999999999" customHeight="1" x14ac:dyDescent="0.2">
      <c r="A127" s="88"/>
      <c r="E127" s="86" t="s">
        <v>284</v>
      </c>
      <c r="F127" s="61" t="s">
        <v>324</v>
      </c>
      <c r="G127" s="71" t="s">
        <v>393</v>
      </c>
      <c r="H127" s="45"/>
      <c r="I127" s="4"/>
      <c r="J127" s="40" t="s">
        <v>134</v>
      </c>
      <c r="K127" s="61" t="s">
        <v>285</v>
      </c>
      <c r="L127" s="53">
        <v>27982</v>
      </c>
      <c r="M127" s="34">
        <f t="shared" si="13"/>
        <v>1</v>
      </c>
    </row>
    <row r="128" spans="1:16" ht="20.149999999999999" customHeight="1" x14ac:dyDescent="0.2">
      <c r="A128" s="34" t="str">
        <f t="shared" ref="A128:A140" si="14">IF(F129="","",1)</f>
        <v/>
      </c>
      <c r="E128" s="87"/>
      <c r="F128" s="61" t="s">
        <v>323</v>
      </c>
      <c r="G128" s="71" t="s">
        <v>394</v>
      </c>
      <c r="H128" s="41"/>
      <c r="I128" s="4"/>
      <c r="J128" s="40" t="s">
        <v>135</v>
      </c>
      <c r="K128" s="61" t="s">
        <v>286</v>
      </c>
      <c r="L128" s="36" t="s">
        <v>397</v>
      </c>
      <c r="M128" s="34">
        <f t="shared" si="13"/>
        <v>1</v>
      </c>
    </row>
    <row r="129" spans="1:16" ht="20.149999999999999" customHeight="1" x14ac:dyDescent="0.2">
      <c r="A129" s="34" t="str">
        <f t="shared" si="14"/>
        <v/>
      </c>
      <c r="E129" s="40" t="s">
        <v>96</v>
      </c>
      <c r="F129" s="61"/>
      <c r="G129" s="36"/>
      <c r="H129" s="41"/>
      <c r="I129" s="4"/>
      <c r="J129" s="40" t="s">
        <v>136</v>
      </c>
      <c r="K129" s="61" t="s">
        <v>287</v>
      </c>
      <c r="L129" s="53">
        <v>26530</v>
      </c>
      <c r="M129" s="34">
        <f t="shared" si="13"/>
        <v>1</v>
      </c>
      <c r="N129" s="34"/>
      <c r="O129" s="21"/>
    </row>
    <row r="130" spans="1:16" ht="20.149999999999999" customHeight="1" x14ac:dyDescent="0.2">
      <c r="A130" s="34" t="str">
        <f t="shared" si="14"/>
        <v/>
      </c>
      <c r="E130" s="40" t="s">
        <v>97</v>
      </c>
      <c r="F130" s="61"/>
      <c r="G130" s="36"/>
      <c r="H130" s="45"/>
      <c r="I130" s="4"/>
      <c r="J130" s="40" t="s">
        <v>139</v>
      </c>
      <c r="K130" s="61" t="s">
        <v>331</v>
      </c>
      <c r="L130" s="53">
        <v>27845</v>
      </c>
      <c r="M130" s="34">
        <f t="shared" si="13"/>
        <v>1</v>
      </c>
    </row>
    <row r="131" spans="1:16" ht="20.149999999999999" customHeight="1" x14ac:dyDescent="0.2">
      <c r="A131" s="34" t="str">
        <f t="shared" si="14"/>
        <v/>
      </c>
      <c r="E131" s="10" t="s">
        <v>98</v>
      </c>
      <c r="F131" s="63"/>
      <c r="G131" s="48"/>
      <c r="H131" s="45"/>
      <c r="I131" s="4"/>
      <c r="J131" s="40" t="s">
        <v>140</v>
      </c>
      <c r="K131" s="61" t="s">
        <v>288</v>
      </c>
      <c r="L131" s="53">
        <v>25823</v>
      </c>
      <c r="M131" s="85">
        <f>IF(K134="","",1)</f>
        <v>1</v>
      </c>
    </row>
    <row r="132" spans="1:16" ht="20.149999999999999" customHeight="1" x14ac:dyDescent="0.2">
      <c r="A132" s="34">
        <f t="shared" si="14"/>
        <v>1</v>
      </c>
      <c r="E132" s="40" t="s">
        <v>99</v>
      </c>
      <c r="F132" s="17"/>
      <c r="G132" s="36"/>
      <c r="H132" s="45"/>
      <c r="I132" s="4"/>
      <c r="J132" s="40" t="s">
        <v>141</v>
      </c>
      <c r="K132" s="61" t="s">
        <v>290</v>
      </c>
      <c r="L132" s="53">
        <v>30956</v>
      </c>
      <c r="M132" s="85"/>
    </row>
    <row r="133" spans="1:16" ht="20.149999999999999" customHeight="1" x14ac:dyDescent="0.2">
      <c r="A133" s="34" t="str">
        <f t="shared" si="14"/>
        <v/>
      </c>
      <c r="E133" s="50" t="s">
        <v>93</v>
      </c>
      <c r="F133" s="66" t="s">
        <v>289</v>
      </c>
      <c r="G133" s="64">
        <v>42095</v>
      </c>
      <c r="H133" s="45"/>
      <c r="I133" s="4"/>
      <c r="J133" s="40" t="s">
        <v>142</v>
      </c>
      <c r="K133" s="61" t="s">
        <v>291</v>
      </c>
      <c r="L133" s="53">
        <v>37246</v>
      </c>
      <c r="M133" s="34">
        <f t="shared" ref="M133:M137" si="15">IF(K136="","",1)</f>
        <v>1</v>
      </c>
    </row>
    <row r="134" spans="1:16" ht="20.149999999999999" customHeight="1" x14ac:dyDescent="0.2">
      <c r="A134" s="34" t="str">
        <f t="shared" si="14"/>
        <v/>
      </c>
      <c r="E134" s="40"/>
      <c r="F134" s="28"/>
      <c r="G134" s="49"/>
      <c r="H134" s="45"/>
      <c r="I134" s="4"/>
      <c r="J134" s="86" t="s">
        <v>144</v>
      </c>
      <c r="K134" s="61" t="s">
        <v>292</v>
      </c>
      <c r="L134" s="55" t="s">
        <v>400</v>
      </c>
      <c r="M134" s="34">
        <f t="shared" si="15"/>
        <v>1</v>
      </c>
    </row>
    <row r="135" spans="1:16" ht="20.149999999999999" customHeight="1" x14ac:dyDescent="0.2">
      <c r="A135" s="34" t="str">
        <f t="shared" si="14"/>
        <v/>
      </c>
      <c r="E135" s="40"/>
      <c r="F135" s="28"/>
      <c r="G135" s="49"/>
      <c r="H135" s="45"/>
      <c r="I135" s="4"/>
      <c r="J135" s="87"/>
      <c r="K135" s="76" t="s">
        <v>293</v>
      </c>
      <c r="L135" s="55" t="s">
        <v>401</v>
      </c>
      <c r="M135" s="34">
        <f t="shared" si="15"/>
        <v>1</v>
      </c>
    </row>
    <row r="136" spans="1:16" ht="20.149999999999999" customHeight="1" x14ac:dyDescent="0.2">
      <c r="A136" s="34" t="str">
        <f t="shared" si="14"/>
        <v/>
      </c>
      <c r="E136" s="40"/>
      <c r="F136" s="28"/>
      <c r="G136" s="32"/>
      <c r="H136" s="41"/>
      <c r="I136" s="4"/>
      <c r="J136" s="40" t="s">
        <v>165</v>
      </c>
      <c r="K136" s="61" t="s">
        <v>294</v>
      </c>
      <c r="L136" s="53">
        <v>28046</v>
      </c>
      <c r="M136" s="34">
        <f t="shared" si="15"/>
        <v>1</v>
      </c>
    </row>
    <row r="137" spans="1:16" ht="20.149999999999999" customHeight="1" x14ac:dyDescent="0.2">
      <c r="A137" s="34" t="str">
        <f t="shared" si="14"/>
        <v/>
      </c>
      <c r="E137" s="40"/>
      <c r="F137" s="19"/>
      <c r="G137" s="36"/>
      <c r="H137" s="41"/>
      <c r="I137" s="4"/>
      <c r="J137" s="40" t="s">
        <v>166</v>
      </c>
      <c r="K137" s="61" t="s">
        <v>295</v>
      </c>
      <c r="L137" s="53" t="s">
        <v>399</v>
      </c>
      <c r="M137" s="34">
        <f t="shared" si="15"/>
        <v>1</v>
      </c>
    </row>
    <row r="138" spans="1:16" ht="20.149999999999999" customHeight="1" x14ac:dyDescent="0.2">
      <c r="A138" s="34" t="str">
        <f t="shared" si="14"/>
        <v/>
      </c>
      <c r="E138" s="40"/>
      <c r="F138" s="19"/>
      <c r="G138" s="36"/>
      <c r="H138" s="41"/>
      <c r="I138" s="4"/>
      <c r="J138" s="40" t="s">
        <v>145</v>
      </c>
      <c r="K138" s="61" t="s">
        <v>296</v>
      </c>
      <c r="L138" s="53">
        <v>29019</v>
      </c>
      <c r="M138" s="34">
        <f>IF(K141="","",1)</f>
        <v>1</v>
      </c>
    </row>
    <row r="139" spans="1:16" ht="20.149999999999999" customHeight="1" x14ac:dyDescent="0.2">
      <c r="A139" s="34" t="str">
        <f t="shared" si="14"/>
        <v/>
      </c>
      <c r="D139" s="5" t="s">
        <v>213</v>
      </c>
      <c r="E139" s="40"/>
      <c r="F139" s="19"/>
      <c r="G139" s="36"/>
      <c r="H139" s="41"/>
      <c r="I139" s="4"/>
      <c r="J139" s="40" t="s">
        <v>143</v>
      </c>
      <c r="K139" s="61" t="s">
        <v>297</v>
      </c>
      <c r="L139" s="53">
        <v>31069</v>
      </c>
      <c r="M139" s="34">
        <f>SUM(M118:M138)</f>
        <v>19</v>
      </c>
      <c r="N139" s="34" t="s">
        <v>212</v>
      </c>
      <c r="O139" s="21">
        <f>COUNTA(K121:K141)</f>
        <v>21</v>
      </c>
      <c r="P139" s="5" t="s">
        <v>213</v>
      </c>
    </row>
    <row r="140" spans="1:16" ht="20.149999999999999" customHeight="1" x14ac:dyDescent="0.2">
      <c r="A140" s="34" t="str">
        <f t="shared" si="14"/>
        <v/>
      </c>
      <c r="E140" s="40"/>
      <c r="F140" s="19"/>
      <c r="G140" s="36"/>
      <c r="H140" s="41"/>
      <c r="I140" s="4"/>
      <c r="J140" s="40" t="s">
        <v>137</v>
      </c>
      <c r="K140" s="61" t="s">
        <v>298</v>
      </c>
      <c r="L140" s="70">
        <v>29680</v>
      </c>
      <c r="M140" s="34"/>
    </row>
    <row r="141" spans="1:16" ht="20.149999999999999" customHeight="1" thickBot="1" x14ac:dyDescent="0.25">
      <c r="A141" s="34">
        <f>SUM(A120:A140)</f>
        <v>6</v>
      </c>
      <c r="B141" s="34" t="s">
        <v>212</v>
      </c>
      <c r="C141" s="21">
        <f>COUNTA(F121:F133)</f>
        <v>9</v>
      </c>
      <c r="D141" s="5" t="s">
        <v>213</v>
      </c>
      <c r="E141" s="10"/>
      <c r="F141" s="38"/>
      <c r="G141" s="36"/>
      <c r="H141" s="41"/>
      <c r="I141" s="4"/>
      <c r="J141" s="10" t="s">
        <v>138</v>
      </c>
      <c r="K141" s="61" t="s">
        <v>332</v>
      </c>
      <c r="L141" s="53">
        <v>34409</v>
      </c>
      <c r="M141" s="34"/>
      <c r="N141" s="34"/>
      <c r="O141" s="21"/>
    </row>
    <row r="142" spans="1:16" ht="20.149999999999999" customHeight="1" thickBot="1" x14ac:dyDescent="0.25">
      <c r="E142" s="6" t="s">
        <v>193</v>
      </c>
      <c r="F142" s="7" t="str">
        <f>A141&amp;B141&amp;C141&amp;D141</f>
        <v>6(9)</v>
      </c>
      <c r="G142" s="9"/>
      <c r="H142" s="31"/>
      <c r="I142" s="4"/>
      <c r="J142" s="8" t="s">
        <v>188</v>
      </c>
      <c r="K142" s="7" t="str">
        <f>M139&amp;N139&amp;O139&amp;P139</f>
        <v>19(21)</v>
      </c>
      <c r="L142" s="9"/>
    </row>
    <row r="143" spans="1:16" ht="20.149999999999999" customHeight="1" thickBot="1" x14ac:dyDescent="0.25">
      <c r="E143" s="82" t="s">
        <v>299</v>
      </c>
      <c r="F143" s="82"/>
      <c r="G143" s="3"/>
      <c r="H143" s="84"/>
      <c r="J143" s="82" t="s">
        <v>300</v>
      </c>
      <c r="K143" s="82"/>
      <c r="L143" s="31"/>
      <c r="M143" s="34">
        <f t="shared" ref="M143:M150" si="16">IF(K146="","",1)</f>
        <v>1</v>
      </c>
    </row>
    <row r="144" spans="1:16" ht="20.149999999999999" customHeight="1" x14ac:dyDescent="0.2">
      <c r="E144" s="80" t="s">
        <v>0</v>
      </c>
      <c r="F144" s="80" t="s">
        <v>197</v>
      </c>
      <c r="G144" s="80" t="s">
        <v>335</v>
      </c>
      <c r="H144" s="84"/>
      <c r="J144" s="80" t="s">
        <v>0</v>
      </c>
      <c r="K144" s="80" t="s">
        <v>197</v>
      </c>
      <c r="L144" s="80" t="s">
        <v>335</v>
      </c>
      <c r="M144" s="34">
        <f t="shared" si="16"/>
        <v>1</v>
      </c>
    </row>
    <row r="145" spans="1:16" ht="20.149999999999999" customHeight="1" thickBot="1" x14ac:dyDescent="0.25">
      <c r="A145" s="34" t="str">
        <f t="shared" ref="A145:A162" si="17">IF(F146="","",1)</f>
        <v/>
      </c>
      <c r="E145" s="83"/>
      <c r="F145" s="83"/>
      <c r="G145" s="81"/>
      <c r="H145" s="45"/>
      <c r="J145" s="83"/>
      <c r="K145" s="83"/>
      <c r="L145" s="81"/>
      <c r="M145" s="34" t="str">
        <f t="shared" si="16"/>
        <v/>
      </c>
    </row>
    <row r="146" spans="1:16" ht="20.149999999999999" customHeight="1" x14ac:dyDescent="0.2">
      <c r="A146" s="34" t="str">
        <f t="shared" si="17"/>
        <v/>
      </c>
      <c r="E146" s="50" t="s">
        <v>169</v>
      </c>
      <c r="F146" s="51"/>
      <c r="G146" s="22"/>
      <c r="H146" s="41"/>
      <c r="J146" s="50" t="s">
        <v>146</v>
      </c>
      <c r="K146" s="51" t="s">
        <v>301</v>
      </c>
      <c r="L146" s="77" t="s">
        <v>406</v>
      </c>
      <c r="M146" s="34">
        <f t="shared" si="16"/>
        <v>1</v>
      </c>
    </row>
    <row r="147" spans="1:16" ht="20.149999999999999" customHeight="1" x14ac:dyDescent="0.2">
      <c r="A147" s="34" t="str">
        <f t="shared" si="17"/>
        <v/>
      </c>
      <c r="E147" s="40" t="s">
        <v>170</v>
      </c>
      <c r="F147" s="17"/>
      <c r="G147" s="19"/>
      <c r="H147" s="41"/>
      <c r="J147" s="40" t="s">
        <v>148</v>
      </c>
      <c r="K147" s="17" t="s">
        <v>403</v>
      </c>
      <c r="L147" s="53">
        <v>42818</v>
      </c>
      <c r="M147" s="34">
        <f t="shared" si="16"/>
        <v>1</v>
      </c>
    </row>
    <row r="148" spans="1:16" ht="20.149999999999999" customHeight="1" x14ac:dyDescent="0.2">
      <c r="A148" s="34">
        <f t="shared" si="17"/>
        <v>1</v>
      </c>
      <c r="E148" s="40" t="s">
        <v>100</v>
      </c>
      <c r="F148" s="17"/>
      <c r="G148" s="19"/>
      <c r="H148" s="45"/>
      <c r="J148" s="40" t="s">
        <v>149</v>
      </c>
      <c r="K148" s="17"/>
      <c r="L148" s="36"/>
      <c r="M148" s="34" t="str">
        <f t="shared" si="16"/>
        <v/>
      </c>
    </row>
    <row r="149" spans="1:16" ht="20.149999999999999" customHeight="1" x14ac:dyDescent="0.2">
      <c r="A149" s="34">
        <f t="shared" si="17"/>
        <v>1</v>
      </c>
      <c r="E149" s="40" t="s">
        <v>172</v>
      </c>
      <c r="F149" s="17" t="s">
        <v>325</v>
      </c>
      <c r="G149" s="53">
        <v>38807</v>
      </c>
      <c r="H149" s="45"/>
      <c r="J149" s="40" t="s">
        <v>150</v>
      </c>
      <c r="K149" s="17" t="s">
        <v>302</v>
      </c>
      <c r="L149" s="53">
        <v>34012</v>
      </c>
      <c r="M149" s="34">
        <f t="shared" si="16"/>
        <v>1</v>
      </c>
    </row>
    <row r="150" spans="1:16" ht="20.149999999999999" customHeight="1" x14ac:dyDescent="0.2">
      <c r="A150" s="34">
        <f t="shared" si="17"/>
        <v>1</v>
      </c>
      <c r="E150" s="40" t="s">
        <v>101</v>
      </c>
      <c r="F150" s="17" t="s">
        <v>404</v>
      </c>
      <c r="G150" s="53">
        <v>37698</v>
      </c>
      <c r="H150" s="45"/>
      <c r="J150" s="40" t="s">
        <v>151</v>
      </c>
      <c r="K150" s="17" t="s">
        <v>303</v>
      </c>
      <c r="L150" s="53">
        <v>29776</v>
      </c>
      <c r="M150" s="34">
        <f t="shared" si="16"/>
        <v>1</v>
      </c>
      <c r="N150" s="34"/>
      <c r="O150" s="21"/>
    </row>
    <row r="151" spans="1:16" ht="20.149999999999999" customHeight="1" x14ac:dyDescent="0.2">
      <c r="A151" s="34">
        <f t="shared" si="17"/>
        <v>1</v>
      </c>
      <c r="E151" s="40" t="s">
        <v>102</v>
      </c>
      <c r="F151" s="17" t="s">
        <v>282</v>
      </c>
      <c r="G151" s="19" t="s">
        <v>405</v>
      </c>
      <c r="H151" s="45"/>
      <c r="J151" s="40" t="s">
        <v>153</v>
      </c>
      <c r="K151" s="17"/>
      <c r="L151" s="53"/>
      <c r="M151" s="34">
        <f>SUM(M143:M150)</f>
        <v>6</v>
      </c>
      <c r="N151" s="34" t="s">
        <v>212</v>
      </c>
      <c r="O151" s="21">
        <f>COUNTA(K146:K153)</f>
        <v>6</v>
      </c>
      <c r="P151" s="5" t="s">
        <v>213</v>
      </c>
    </row>
    <row r="152" spans="1:16" ht="20.149999999999999" customHeight="1" x14ac:dyDescent="0.2">
      <c r="A152" s="34">
        <f t="shared" si="17"/>
        <v>1</v>
      </c>
      <c r="E152" s="40" t="s">
        <v>103</v>
      </c>
      <c r="F152" s="17" t="s">
        <v>326</v>
      </c>
      <c r="G152" s="53">
        <v>31929</v>
      </c>
      <c r="H152" s="45"/>
      <c r="J152" s="40" t="s">
        <v>152</v>
      </c>
      <c r="K152" s="17" t="s">
        <v>304</v>
      </c>
      <c r="L152" s="53">
        <v>40269</v>
      </c>
    </row>
    <row r="153" spans="1:16" ht="17.25" customHeight="1" thickBot="1" x14ac:dyDescent="0.25">
      <c r="A153" s="34">
        <f t="shared" si="17"/>
        <v>1</v>
      </c>
      <c r="E153" s="40" t="s">
        <v>104</v>
      </c>
      <c r="F153" s="17" t="s">
        <v>305</v>
      </c>
      <c r="G153" s="53">
        <v>28369</v>
      </c>
      <c r="H153" s="45"/>
      <c r="J153" s="10" t="s">
        <v>147</v>
      </c>
      <c r="K153" s="58" t="s">
        <v>306</v>
      </c>
      <c r="L153" s="59" t="s">
        <v>402</v>
      </c>
    </row>
    <row r="154" spans="1:16" ht="17.25" customHeight="1" thickBot="1" x14ac:dyDescent="0.25">
      <c r="A154" s="34" t="str">
        <f t="shared" si="17"/>
        <v/>
      </c>
      <c r="E154" s="40" t="s">
        <v>105</v>
      </c>
      <c r="F154" s="17" t="s">
        <v>327</v>
      </c>
      <c r="G154" s="53">
        <v>36434</v>
      </c>
      <c r="H154" s="45"/>
      <c r="J154" s="6" t="s">
        <v>194</v>
      </c>
      <c r="K154" s="7" t="str">
        <f>M151&amp;N151&amp;O151&amp;P151</f>
        <v>6(6)</v>
      </c>
      <c r="L154" s="9"/>
    </row>
    <row r="155" spans="1:16" ht="17.25" customHeight="1" thickBot="1" x14ac:dyDescent="0.25">
      <c r="A155" s="34">
        <f t="shared" si="17"/>
        <v>1</v>
      </c>
      <c r="E155" s="40" t="s">
        <v>106</v>
      </c>
      <c r="F155" s="17"/>
      <c r="G155" s="19"/>
      <c r="H155" s="45"/>
      <c r="J155" s="82" t="s">
        <v>307</v>
      </c>
      <c r="K155" s="82"/>
      <c r="L155" s="31"/>
      <c r="M155" s="34" t="str">
        <f t="shared" ref="M155:M160" si="18">IF(K158="","",1)</f>
        <v/>
      </c>
    </row>
    <row r="156" spans="1:16" ht="17.25" customHeight="1" x14ac:dyDescent="0.2">
      <c r="A156" s="34">
        <f t="shared" si="17"/>
        <v>1</v>
      </c>
      <c r="E156" s="40" t="s">
        <v>107</v>
      </c>
      <c r="F156" s="17" t="s">
        <v>328</v>
      </c>
      <c r="G156" s="53">
        <v>24288</v>
      </c>
      <c r="H156" s="45"/>
      <c r="J156" s="80" t="s">
        <v>0</v>
      </c>
      <c r="K156" s="80" t="s">
        <v>197</v>
      </c>
      <c r="L156" s="80" t="s">
        <v>335</v>
      </c>
      <c r="M156" s="34">
        <f t="shared" si="18"/>
        <v>1</v>
      </c>
    </row>
    <row r="157" spans="1:16" ht="17.25" customHeight="1" thickBot="1" x14ac:dyDescent="0.25">
      <c r="A157" s="34" t="str">
        <f t="shared" si="17"/>
        <v/>
      </c>
      <c r="E157" s="40" t="s">
        <v>108</v>
      </c>
      <c r="F157" s="17" t="s">
        <v>308</v>
      </c>
      <c r="G157" s="53">
        <v>33687</v>
      </c>
      <c r="H157" s="45"/>
      <c r="J157" s="83"/>
      <c r="K157" s="83"/>
      <c r="L157" s="81"/>
      <c r="M157" s="34" t="str">
        <f t="shared" si="18"/>
        <v/>
      </c>
    </row>
    <row r="158" spans="1:16" ht="17.25" customHeight="1" x14ac:dyDescent="0.2">
      <c r="A158" s="34">
        <f t="shared" si="17"/>
        <v>1</v>
      </c>
      <c r="E158" s="40" t="s">
        <v>109</v>
      </c>
      <c r="F158" s="17"/>
      <c r="G158" s="53"/>
      <c r="H158" s="45"/>
      <c r="J158" s="50" t="s">
        <v>154</v>
      </c>
      <c r="K158" s="51"/>
      <c r="L158" s="52"/>
      <c r="M158" s="34" t="str">
        <f t="shared" si="18"/>
        <v/>
      </c>
    </row>
    <row r="159" spans="1:16" ht="17.25" customHeight="1" x14ac:dyDescent="0.2">
      <c r="A159" s="34" t="str">
        <f t="shared" si="17"/>
        <v/>
      </c>
      <c r="E159" s="40" t="s">
        <v>110</v>
      </c>
      <c r="F159" s="17" t="s">
        <v>309</v>
      </c>
      <c r="G159" s="19">
        <v>40168</v>
      </c>
      <c r="H159" s="45"/>
      <c r="J159" s="40" t="s">
        <v>155</v>
      </c>
      <c r="K159" s="17" t="s">
        <v>310</v>
      </c>
      <c r="L159" s="53">
        <v>27359</v>
      </c>
      <c r="M159" s="34">
        <f t="shared" si="18"/>
        <v>1</v>
      </c>
    </row>
    <row r="160" spans="1:16" ht="17.25" customHeight="1" x14ac:dyDescent="0.2">
      <c r="A160" s="34" t="str">
        <f t="shared" si="17"/>
        <v/>
      </c>
      <c r="E160" s="40" t="s">
        <v>111</v>
      </c>
      <c r="F160" s="17"/>
      <c r="G160" s="19"/>
      <c r="H160" s="45"/>
      <c r="J160" s="40" t="s">
        <v>156</v>
      </c>
      <c r="K160" s="17"/>
      <c r="L160" s="53"/>
      <c r="M160" s="34" t="str">
        <f t="shared" si="18"/>
        <v/>
      </c>
      <c r="N160" s="34"/>
      <c r="O160" s="21"/>
    </row>
    <row r="161" spans="1:16" ht="17.25" customHeight="1" x14ac:dyDescent="0.2">
      <c r="A161" s="34">
        <f t="shared" si="17"/>
        <v>1</v>
      </c>
      <c r="D161" s="5" t="s">
        <v>213</v>
      </c>
      <c r="E161" s="40" t="s">
        <v>112</v>
      </c>
      <c r="F161" s="17"/>
      <c r="G161" s="19"/>
      <c r="H161" s="45"/>
      <c r="J161" s="40" t="s">
        <v>157</v>
      </c>
      <c r="K161" s="17"/>
      <c r="L161" s="36"/>
      <c r="M161" s="34">
        <f>SUM(M155:M160)</f>
        <v>2</v>
      </c>
      <c r="N161" s="34" t="s">
        <v>212</v>
      </c>
      <c r="O161" s="21">
        <f>COUNTA(K158:K163)</f>
        <v>2</v>
      </c>
      <c r="P161" s="5" t="s">
        <v>213</v>
      </c>
    </row>
    <row r="162" spans="1:16" ht="17.25" customHeight="1" thickBot="1" x14ac:dyDescent="0.25">
      <c r="A162" s="34">
        <f t="shared" si="17"/>
        <v>1</v>
      </c>
      <c r="E162" s="10" t="s">
        <v>114</v>
      </c>
      <c r="F162" s="17" t="s">
        <v>311</v>
      </c>
      <c r="G162" s="53">
        <v>25511</v>
      </c>
      <c r="H162" s="45"/>
      <c r="J162" s="62" t="s">
        <v>158</v>
      </c>
      <c r="K162" s="67" t="s">
        <v>333</v>
      </c>
      <c r="L162" s="78">
        <v>31489</v>
      </c>
    </row>
    <row r="163" spans="1:16" ht="17.25" customHeight="1" thickBot="1" x14ac:dyDescent="0.25">
      <c r="A163" s="34">
        <f>SUM(A145:A162)</f>
        <v>11</v>
      </c>
      <c r="B163" s="34" t="s">
        <v>212</v>
      </c>
      <c r="C163" s="21">
        <f>COUNTA(F146:F163)</f>
        <v>11</v>
      </c>
      <c r="D163" s="5" t="s">
        <v>213</v>
      </c>
      <c r="E163" s="10" t="s">
        <v>113</v>
      </c>
      <c r="F163" s="17" t="s">
        <v>312</v>
      </c>
      <c r="G163" s="19">
        <v>32444</v>
      </c>
      <c r="H163" s="41"/>
      <c r="J163" s="13"/>
      <c r="K163" s="20"/>
      <c r="L163" s="29"/>
    </row>
    <row r="164" spans="1:16" ht="17.25" customHeight="1" thickBot="1" x14ac:dyDescent="0.25">
      <c r="E164" s="8" t="s">
        <v>187</v>
      </c>
      <c r="F164" s="7" t="str">
        <f>A163&amp;B163&amp;C163&amp;D163</f>
        <v>11(11)</v>
      </c>
      <c r="G164" s="18"/>
      <c r="J164" s="6" t="s">
        <v>191</v>
      </c>
      <c r="K164" s="7" t="str">
        <f>M161&amp;N161&amp;O161&amp;P161</f>
        <v>2(2)</v>
      </c>
      <c r="L164" s="9"/>
    </row>
    <row r="165" spans="1:16" ht="17.25" customHeight="1" x14ac:dyDescent="0.2">
      <c r="J165" s="31"/>
      <c r="K165" s="3"/>
      <c r="L165" s="31"/>
    </row>
    <row r="166" spans="1:16" ht="17.25" customHeight="1" x14ac:dyDescent="0.2">
      <c r="J166" s="31"/>
      <c r="K166" s="31"/>
      <c r="L166" s="31"/>
    </row>
    <row r="167" spans="1:16" ht="17.25" customHeight="1" x14ac:dyDescent="0.2">
      <c r="J167" s="31"/>
      <c r="K167" s="31"/>
      <c r="L167" s="31"/>
    </row>
    <row r="168" spans="1:16" ht="17.25" customHeight="1" x14ac:dyDescent="0.2">
      <c r="J168" s="31"/>
      <c r="K168" s="3"/>
      <c r="L168" s="31"/>
    </row>
  </sheetData>
  <mergeCells count="143">
    <mergeCell ref="E7:E8"/>
    <mergeCell ref="F7:F8"/>
    <mergeCell ref="G7:H8"/>
    <mergeCell ref="E9:E10"/>
    <mergeCell ref="F9:F10"/>
    <mergeCell ref="G9:H10"/>
    <mergeCell ref="E2:L2"/>
    <mergeCell ref="E4:F4"/>
    <mergeCell ref="J4:K4"/>
    <mergeCell ref="E5:E6"/>
    <mergeCell ref="F5:F6"/>
    <mergeCell ref="G5:H6"/>
    <mergeCell ref="J5:J6"/>
    <mergeCell ref="K5:K6"/>
    <mergeCell ref="L5:L6"/>
    <mergeCell ref="E15:E16"/>
    <mergeCell ref="F15:F16"/>
    <mergeCell ref="G15:H16"/>
    <mergeCell ref="J16:J17"/>
    <mergeCell ref="M15:M16"/>
    <mergeCell ref="E17:E18"/>
    <mergeCell ref="F17:F18"/>
    <mergeCell ref="G17:H18"/>
    <mergeCell ref="E11:E12"/>
    <mergeCell ref="F11:F12"/>
    <mergeCell ref="G11:H12"/>
    <mergeCell ref="E13:E14"/>
    <mergeCell ref="F13:F14"/>
    <mergeCell ref="G13:H14"/>
    <mergeCell ref="J10:J11"/>
    <mergeCell ref="E23:E24"/>
    <mergeCell ref="F23:F24"/>
    <mergeCell ref="G23:H24"/>
    <mergeCell ref="E25:E26"/>
    <mergeCell ref="F25:F26"/>
    <mergeCell ref="G25:H26"/>
    <mergeCell ref="E19:E20"/>
    <mergeCell ref="F19:F20"/>
    <mergeCell ref="G19:H20"/>
    <mergeCell ref="E21:E22"/>
    <mergeCell ref="F21:F22"/>
    <mergeCell ref="G21:H22"/>
    <mergeCell ref="E33:E34"/>
    <mergeCell ref="F33:F34"/>
    <mergeCell ref="G33:H34"/>
    <mergeCell ref="J34:K34"/>
    <mergeCell ref="J35:J36"/>
    <mergeCell ref="K35:K36"/>
    <mergeCell ref="K49:K50"/>
    <mergeCell ref="L49:L50"/>
    <mergeCell ref="F27:F28"/>
    <mergeCell ref="G27:H28"/>
    <mergeCell ref="E29:E30"/>
    <mergeCell ref="F29:F30"/>
    <mergeCell ref="G29:H30"/>
    <mergeCell ref="E31:E32"/>
    <mergeCell ref="F31:F32"/>
    <mergeCell ref="G31:H32"/>
    <mergeCell ref="H48:H49"/>
    <mergeCell ref="J49:J50"/>
    <mergeCell ref="L35:L36"/>
    <mergeCell ref="E35:E36"/>
    <mergeCell ref="F35:F36"/>
    <mergeCell ref="G35:H36"/>
    <mergeCell ref="E37:E38"/>
    <mergeCell ref="F37:F38"/>
    <mergeCell ref="G37:G38"/>
    <mergeCell ref="H37:H38"/>
    <mergeCell ref="J38:J39"/>
    <mergeCell ref="J63:K63"/>
    <mergeCell ref="J64:J65"/>
    <mergeCell ref="K64:K65"/>
    <mergeCell ref="L64:L65"/>
    <mergeCell ref="M37:M38"/>
    <mergeCell ref="J43:J44"/>
    <mergeCell ref="M42:M43"/>
    <mergeCell ref="L38:L39"/>
    <mergeCell ref="E47:F47"/>
    <mergeCell ref="J48:K48"/>
    <mergeCell ref="E48:E49"/>
    <mergeCell ref="F48:F49"/>
    <mergeCell ref="G48:G49"/>
    <mergeCell ref="K105:K106"/>
    <mergeCell ref="L105:L106"/>
    <mergeCell ref="A108:A110"/>
    <mergeCell ref="E108:E110"/>
    <mergeCell ref="L75:L76"/>
    <mergeCell ref="A85:A86"/>
    <mergeCell ref="E85:E86"/>
    <mergeCell ref="J86:J87"/>
    <mergeCell ref="E73:F73"/>
    <mergeCell ref="E74:E75"/>
    <mergeCell ref="F74:F75"/>
    <mergeCell ref="G74:G75"/>
    <mergeCell ref="H74:H75"/>
    <mergeCell ref="J75:J76"/>
    <mergeCell ref="K75:K76"/>
    <mergeCell ref="J113:J115"/>
    <mergeCell ref="M85:M86"/>
    <mergeCell ref="J96:J97"/>
    <mergeCell ref="M95:M96"/>
    <mergeCell ref="E103:F103"/>
    <mergeCell ref="J104:K104"/>
    <mergeCell ref="E104:E105"/>
    <mergeCell ref="F104:F105"/>
    <mergeCell ref="G104:G105"/>
    <mergeCell ref="H104:H105"/>
    <mergeCell ref="J105:J106"/>
    <mergeCell ref="M112:M114"/>
    <mergeCell ref="E111:E112"/>
    <mergeCell ref="E118:F118"/>
    <mergeCell ref="J118:K118"/>
    <mergeCell ref="E119:E120"/>
    <mergeCell ref="F119:F120"/>
    <mergeCell ref="G119:G120"/>
    <mergeCell ref="H118:H119"/>
    <mergeCell ref="J119:J120"/>
    <mergeCell ref="K119:K120"/>
    <mergeCell ref="A126:A127"/>
    <mergeCell ref="E127:E128"/>
    <mergeCell ref="M131:M132"/>
    <mergeCell ref="J134:J135"/>
    <mergeCell ref="E143:F143"/>
    <mergeCell ref="J143:K143"/>
    <mergeCell ref="L119:L120"/>
    <mergeCell ref="M119:M120"/>
    <mergeCell ref="A120:A121"/>
    <mergeCell ref="E121:E122"/>
    <mergeCell ref="J122:J123"/>
    <mergeCell ref="A122:A123"/>
    <mergeCell ref="E123:E124"/>
    <mergeCell ref="G121:G122"/>
    <mergeCell ref="L144:L145"/>
    <mergeCell ref="J155:K155"/>
    <mergeCell ref="J156:J157"/>
    <mergeCell ref="K156:K157"/>
    <mergeCell ref="L156:L157"/>
    <mergeCell ref="E144:E145"/>
    <mergeCell ref="F144:F145"/>
    <mergeCell ref="G144:G145"/>
    <mergeCell ref="H143:H144"/>
    <mergeCell ref="J144:J145"/>
    <mergeCell ref="K144:K14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89" firstPageNumber="14" fitToHeight="0" orientation="portrait" blackAndWhite="1" useFirstPageNumber="1" r:id="rId1"/>
  <headerFooter alignWithMargins="0"/>
  <rowBreaks count="3" manualBreakCount="3">
    <brk id="44" min="4" max="11" man="1"/>
    <brk id="72" min="4" max="11" man="1"/>
    <brk id="115" min="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04表彰 (年度)</vt:lpstr>
      <vt:lpstr>'04表彰 (年度)'!Print_Area</vt:lpstr>
      <vt:lpstr>'04表彰 (年度)'!Print_Titles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内藤＿真記子（スポーツグループ）</dc:creator>
  <cp:lastModifiedBy>小寺＿博志</cp:lastModifiedBy>
  <cp:lastPrinted>2023-06-13T12:10:22Z</cp:lastPrinted>
  <dcterms:created xsi:type="dcterms:W3CDTF">2001-03-11T20:23:05Z</dcterms:created>
  <dcterms:modified xsi:type="dcterms:W3CDTF">2023-06-13T12:10:33Z</dcterms:modified>
</cp:coreProperties>
</file>