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155" tabRatio="641" activeTab="2"/>
  </bookViews>
  <sheets>
    <sheet name="表紙" sheetId="10" r:id="rId1"/>
    <sheet name="１協定数、協定参加者数及び交付金額" sheetId="9" r:id="rId2"/>
    <sheet name="２地目別・基準別の交付面積" sheetId="2" r:id="rId3"/>
    <sheet name="３活動内容 (マスタープラン)" sheetId="12" r:id="rId4"/>
    <sheet name="３活動内容 (農業生産活動)" sheetId="5" r:id="rId5"/>
    <sheet name="３活動内容（多面的機能）" sheetId="4" r:id="rId6"/>
    <sheet name="３活動内容（集落戦略）" sheetId="11" r:id="rId7"/>
  </sheets>
  <definedNames>
    <definedName name="_xlnm._FilterDatabase" localSheetId="1" hidden="1">'１協定数、協定参加者数及び交付金額'!$A$5:$O$125</definedName>
    <definedName name="_xlnm._FilterDatabase" localSheetId="2" hidden="1">'２地目別・基準別の交付面積'!$A$4:$S$123</definedName>
    <definedName name="_xlnm._FilterDatabase" localSheetId="3" hidden="1">'３活動内容 (マスタープラン)'!$A$5:$O$124</definedName>
    <definedName name="_xlnm._FilterDatabase" localSheetId="4" hidden="1">'３活動内容 (農業生産活動)'!$A$5:$O$124</definedName>
    <definedName name="_xlnm._FilterDatabase" localSheetId="5" hidden="1">'３活動内容（多面的機能）'!$A$5:$W$122</definedName>
    <definedName name="_xlnm.Print_Area" localSheetId="1">'１協定数、協定参加者数及び交付金額'!$A$1:$O$126</definedName>
    <definedName name="_xlnm.Print_Area" localSheetId="2">'２地目別・基準別の交付面積'!$A$1:$S$123</definedName>
    <definedName name="_xlnm.Print_Area" localSheetId="0">表紙!$A$1:$N$33</definedName>
    <definedName name="_xlnm.Print_Titles" localSheetId="1">'１協定数、協定参加者数及び交付金額'!$3:$5</definedName>
    <definedName name="_xlnm.Print_Titles" localSheetId="2">'２地目別・基準別の交付面積'!$2:$4</definedName>
    <definedName name="_xlnm.Print_Titles" localSheetId="3">'３活動内容 (マスタープラン)'!$4:$5</definedName>
    <definedName name="_xlnm.Print_Titles" localSheetId="4">'３活動内容 (農業生産活動)'!$4:$5</definedName>
    <definedName name="_xlnm.Print_Titles" localSheetId="6">'３活動内容（集落戦略）'!$4:$7</definedName>
    <definedName name="_xlnm.Print_Titles" localSheetId="5">'３活動内容（多面的機能）'!$1:$5</definedName>
    <definedName name="都道府県名" localSheetId="3">#REF!</definedName>
    <definedName name="都道府県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" i="2" l="1"/>
  <c r="P104" i="12" l="1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24" i="12" l="1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C123" i="12"/>
  <c r="B123" i="12"/>
  <c r="O122" i="12"/>
  <c r="N122" i="12"/>
  <c r="M122" i="12"/>
  <c r="L122" i="12"/>
  <c r="K122" i="12"/>
  <c r="J122" i="12"/>
  <c r="I122" i="12"/>
  <c r="H122" i="12"/>
  <c r="G122" i="12"/>
  <c r="F122" i="12"/>
  <c r="E122" i="12"/>
  <c r="D122" i="12"/>
  <c r="C122" i="12"/>
  <c r="B122" i="12"/>
  <c r="O121" i="12"/>
  <c r="N121" i="12"/>
  <c r="M121" i="12"/>
  <c r="L121" i="12"/>
  <c r="K121" i="12"/>
  <c r="J121" i="12"/>
  <c r="I121" i="12"/>
  <c r="H121" i="12"/>
  <c r="G121" i="12"/>
  <c r="F121" i="12"/>
  <c r="E121" i="12"/>
  <c r="D121" i="12"/>
  <c r="C121" i="12"/>
  <c r="B121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C120" i="12"/>
  <c r="B120" i="12"/>
  <c r="O119" i="12"/>
  <c r="N119" i="12"/>
  <c r="M119" i="12"/>
  <c r="L119" i="12"/>
  <c r="K119" i="12"/>
  <c r="J119" i="12"/>
  <c r="I119" i="12"/>
  <c r="H119" i="12"/>
  <c r="G119" i="12"/>
  <c r="F119" i="12"/>
  <c r="E119" i="12"/>
  <c r="D119" i="12"/>
  <c r="C119" i="12"/>
  <c r="B119" i="12"/>
  <c r="O118" i="12"/>
  <c r="N118" i="12"/>
  <c r="M118" i="12"/>
  <c r="L118" i="12"/>
  <c r="K118" i="12"/>
  <c r="J118" i="12"/>
  <c r="I118" i="12"/>
  <c r="H118" i="12"/>
  <c r="G118" i="12"/>
  <c r="F118" i="12"/>
  <c r="E118" i="12"/>
  <c r="D118" i="12"/>
  <c r="C118" i="12"/>
  <c r="B118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C117" i="12"/>
  <c r="B117" i="12"/>
  <c r="O116" i="12"/>
  <c r="N116" i="12"/>
  <c r="M116" i="12"/>
  <c r="L116" i="12"/>
  <c r="K116" i="12"/>
  <c r="J116" i="12"/>
  <c r="I116" i="12"/>
  <c r="H116" i="12"/>
  <c r="G116" i="12"/>
  <c r="F116" i="12"/>
  <c r="E116" i="12"/>
  <c r="D116" i="12"/>
  <c r="C116" i="12"/>
  <c r="B116" i="12"/>
  <c r="O115" i="12"/>
  <c r="N115" i="12"/>
  <c r="M115" i="12"/>
  <c r="L115" i="12"/>
  <c r="K115" i="12"/>
  <c r="J115" i="12"/>
  <c r="I115" i="12"/>
  <c r="H115" i="12"/>
  <c r="G115" i="12"/>
  <c r="F115" i="12"/>
  <c r="E115" i="12"/>
  <c r="D115" i="12"/>
  <c r="C115" i="12"/>
  <c r="B115" i="12"/>
  <c r="O114" i="12"/>
  <c r="N114" i="12"/>
  <c r="M114" i="12"/>
  <c r="L114" i="12"/>
  <c r="K114" i="12"/>
  <c r="J114" i="12"/>
  <c r="I114" i="12"/>
  <c r="H114" i="12"/>
  <c r="G114" i="12"/>
  <c r="F114" i="12"/>
  <c r="E114" i="12"/>
  <c r="D114" i="12"/>
  <c r="C114" i="12"/>
  <c r="B114" i="12"/>
  <c r="O113" i="12"/>
  <c r="N113" i="12"/>
  <c r="M113" i="12"/>
  <c r="L113" i="12"/>
  <c r="K113" i="12"/>
  <c r="J113" i="12"/>
  <c r="I113" i="12"/>
  <c r="H113" i="12"/>
  <c r="G113" i="12"/>
  <c r="F113" i="12"/>
  <c r="E113" i="12"/>
  <c r="D113" i="12"/>
  <c r="C113" i="12"/>
  <c r="B113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C112" i="12"/>
  <c r="B112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C111" i="12"/>
  <c r="B111" i="12"/>
  <c r="O110" i="12"/>
  <c r="O124" i="12" s="1"/>
  <c r="N110" i="12"/>
  <c r="M110" i="12"/>
  <c r="L110" i="12"/>
  <c r="K110" i="12"/>
  <c r="K124" i="12" s="1"/>
  <c r="J110" i="12"/>
  <c r="I110" i="12"/>
  <c r="H110" i="12"/>
  <c r="G110" i="12"/>
  <c r="G124" i="12" s="1"/>
  <c r="F110" i="12"/>
  <c r="E110" i="12"/>
  <c r="D110" i="12"/>
  <c r="C110" i="12"/>
  <c r="C124" i="12" s="1"/>
  <c r="B110" i="12"/>
  <c r="B124" i="12" s="1"/>
  <c r="B104" i="12"/>
  <c r="E124" i="12" l="1"/>
  <c r="I124" i="12"/>
  <c r="M124" i="12"/>
  <c r="F124" i="12"/>
  <c r="J124" i="12"/>
  <c r="N124" i="12"/>
  <c r="D124" i="12"/>
  <c r="H124" i="12"/>
  <c r="L124" i="12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K110" i="5"/>
  <c r="J110" i="5"/>
  <c r="J124" i="5" s="1"/>
  <c r="K124" i="5" l="1"/>
  <c r="N109" i="2"/>
  <c r="D114" i="11" l="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14" i="11"/>
  <c r="D106" i="11"/>
  <c r="E106" i="11" s="1"/>
  <c r="C106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8" i="11"/>
  <c r="E124" i="11" l="1"/>
  <c r="E120" i="11"/>
  <c r="C128" i="11"/>
  <c r="E125" i="11"/>
  <c r="E121" i="11"/>
  <c r="E117" i="11"/>
  <c r="E116" i="11"/>
  <c r="E127" i="11"/>
  <c r="E123" i="11"/>
  <c r="E119" i="11"/>
  <c r="E115" i="11"/>
  <c r="E126" i="11"/>
  <c r="E122" i="11"/>
  <c r="E118" i="11"/>
  <c r="E114" i="11"/>
  <c r="D128" i="11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10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5"/>
  <c r="O116" i="5"/>
  <c r="N116" i="5"/>
  <c r="M116" i="5"/>
  <c r="L116" i="5"/>
  <c r="I116" i="5"/>
  <c r="H116" i="5"/>
  <c r="G116" i="5"/>
  <c r="F116" i="5"/>
  <c r="E116" i="5"/>
  <c r="D116" i="5"/>
  <c r="C116" i="5"/>
  <c r="O117" i="5"/>
  <c r="N117" i="5"/>
  <c r="M117" i="5"/>
  <c r="L117" i="5"/>
  <c r="I117" i="5"/>
  <c r="H117" i="5"/>
  <c r="G117" i="5"/>
  <c r="F117" i="5"/>
  <c r="E117" i="5"/>
  <c r="D117" i="5"/>
  <c r="C117" i="5"/>
  <c r="D116" i="2"/>
  <c r="S115" i="2"/>
  <c r="R115" i="2"/>
  <c r="P115" i="2"/>
  <c r="O115" i="2"/>
  <c r="N115" i="2"/>
  <c r="M115" i="2"/>
  <c r="K115" i="2"/>
  <c r="J115" i="2"/>
  <c r="I115" i="2"/>
  <c r="G115" i="2"/>
  <c r="F115" i="2"/>
  <c r="E115" i="2"/>
  <c r="S116" i="2"/>
  <c r="R116" i="2"/>
  <c r="P116" i="2"/>
  <c r="O116" i="2"/>
  <c r="N116" i="2"/>
  <c r="M116" i="2"/>
  <c r="K116" i="2"/>
  <c r="J116" i="2"/>
  <c r="I116" i="2"/>
  <c r="G116" i="2"/>
  <c r="F116" i="2"/>
  <c r="E116" i="2"/>
  <c r="E128" i="11" l="1"/>
  <c r="Q115" i="2"/>
  <c r="H116" i="2"/>
  <c r="H115" i="2"/>
  <c r="D115" i="2"/>
  <c r="Q116" i="2"/>
  <c r="L116" i="2"/>
  <c r="L115" i="2"/>
  <c r="M117" i="9"/>
  <c r="M118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N117" i="9"/>
  <c r="L117" i="9"/>
  <c r="K117" i="9"/>
  <c r="J117" i="9"/>
  <c r="I117" i="9"/>
  <c r="H117" i="9"/>
  <c r="G117" i="9"/>
  <c r="F117" i="9"/>
  <c r="E117" i="9"/>
  <c r="D117" i="9"/>
  <c r="C117" i="9"/>
  <c r="B117" i="9"/>
  <c r="N118" i="9"/>
  <c r="L118" i="9"/>
  <c r="K118" i="9"/>
  <c r="J118" i="9"/>
  <c r="I118" i="9"/>
  <c r="H118" i="9"/>
  <c r="G118" i="9"/>
  <c r="F118" i="9"/>
  <c r="E118" i="9"/>
  <c r="D118" i="9"/>
  <c r="C118" i="9"/>
  <c r="B118" i="9"/>
  <c r="C115" i="2" l="1"/>
  <c r="C116" i="2"/>
  <c r="J104" i="9" l="1"/>
  <c r="D123" i="5" l="1"/>
  <c r="E123" i="5"/>
  <c r="F123" i="5"/>
  <c r="G123" i="5"/>
  <c r="H123" i="5"/>
  <c r="I123" i="5"/>
  <c r="L123" i="5"/>
  <c r="M123" i="5"/>
  <c r="N123" i="5"/>
  <c r="O123" i="5"/>
  <c r="C123" i="5"/>
  <c r="D122" i="5"/>
  <c r="E122" i="5"/>
  <c r="F122" i="5"/>
  <c r="G122" i="5"/>
  <c r="H122" i="5"/>
  <c r="I122" i="5"/>
  <c r="L122" i="5"/>
  <c r="M122" i="5"/>
  <c r="N122" i="5"/>
  <c r="O122" i="5"/>
  <c r="C122" i="5"/>
  <c r="D121" i="5"/>
  <c r="E121" i="5"/>
  <c r="F121" i="5"/>
  <c r="G121" i="5"/>
  <c r="H121" i="5"/>
  <c r="I121" i="5"/>
  <c r="L121" i="5"/>
  <c r="M121" i="5"/>
  <c r="N121" i="5"/>
  <c r="O121" i="5"/>
  <c r="C121" i="5"/>
  <c r="D120" i="5"/>
  <c r="E120" i="5"/>
  <c r="F120" i="5"/>
  <c r="G120" i="5"/>
  <c r="H120" i="5"/>
  <c r="I120" i="5"/>
  <c r="L120" i="5"/>
  <c r="M120" i="5"/>
  <c r="N120" i="5"/>
  <c r="O120" i="5"/>
  <c r="C120" i="5"/>
  <c r="D119" i="5"/>
  <c r="E119" i="5"/>
  <c r="F119" i="5"/>
  <c r="G119" i="5"/>
  <c r="H119" i="5"/>
  <c r="I119" i="5"/>
  <c r="L119" i="5"/>
  <c r="M119" i="5"/>
  <c r="N119" i="5"/>
  <c r="O119" i="5"/>
  <c r="C119" i="5"/>
  <c r="D118" i="5"/>
  <c r="E118" i="5"/>
  <c r="F118" i="5"/>
  <c r="G118" i="5"/>
  <c r="H118" i="5"/>
  <c r="I118" i="5"/>
  <c r="L118" i="5"/>
  <c r="M118" i="5"/>
  <c r="N118" i="5"/>
  <c r="O118" i="5"/>
  <c r="C118" i="5"/>
  <c r="D115" i="5"/>
  <c r="E115" i="5"/>
  <c r="F115" i="5"/>
  <c r="G115" i="5"/>
  <c r="H115" i="5"/>
  <c r="I115" i="5"/>
  <c r="L115" i="5"/>
  <c r="M115" i="5"/>
  <c r="N115" i="5"/>
  <c r="O115" i="5"/>
  <c r="C115" i="5"/>
  <c r="D114" i="5"/>
  <c r="E114" i="5"/>
  <c r="F114" i="5"/>
  <c r="G114" i="5"/>
  <c r="H114" i="5"/>
  <c r="I114" i="5"/>
  <c r="L114" i="5"/>
  <c r="M114" i="5"/>
  <c r="N114" i="5"/>
  <c r="O114" i="5"/>
  <c r="C114" i="5"/>
  <c r="D113" i="5"/>
  <c r="E113" i="5"/>
  <c r="F113" i="5"/>
  <c r="G113" i="5"/>
  <c r="H113" i="5"/>
  <c r="I113" i="5"/>
  <c r="L113" i="5"/>
  <c r="M113" i="5"/>
  <c r="N113" i="5"/>
  <c r="O113" i="5"/>
  <c r="C113" i="5"/>
  <c r="D112" i="5"/>
  <c r="E112" i="5"/>
  <c r="F112" i="5"/>
  <c r="G112" i="5"/>
  <c r="H112" i="5"/>
  <c r="I112" i="5"/>
  <c r="L112" i="5"/>
  <c r="M112" i="5"/>
  <c r="N112" i="5"/>
  <c r="O112" i="5"/>
  <c r="C112" i="5"/>
  <c r="D111" i="5"/>
  <c r="E111" i="5"/>
  <c r="F111" i="5"/>
  <c r="G111" i="5"/>
  <c r="H111" i="5"/>
  <c r="I111" i="5"/>
  <c r="L111" i="5"/>
  <c r="M111" i="5"/>
  <c r="N111" i="5"/>
  <c r="O111" i="5"/>
  <c r="C111" i="5"/>
  <c r="D110" i="5"/>
  <c r="E110" i="5"/>
  <c r="F110" i="5"/>
  <c r="G110" i="5"/>
  <c r="H110" i="5"/>
  <c r="I110" i="5"/>
  <c r="L110" i="5"/>
  <c r="M110" i="5"/>
  <c r="N110" i="5"/>
  <c r="O110" i="5"/>
  <c r="C110" i="5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C123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C122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C121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C120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C119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C118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C115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C114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C113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C112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C111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C110" i="4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C122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C120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C119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C118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C117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C114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C113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C112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C111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C110" i="2"/>
  <c r="D109" i="2"/>
  <c r="E109" i="2"/>
  <c r="F109" i="2"/>
  <c r="G109" i="2"/>
  <c r="H109" i="2"/>
  <c r="I109" i="2"/>
  <c r="J109" i="2"/>
  <c r="K109" i="2"/>
  <c r="L109" i="2"/>
  <c r="M109" i="2"/>
  <c r="O109" i="2"/>
  <c r="P109" i="2"/>
  <c r="Q109" i="2"/>
  <c r="R109" i="2"/>
  <c r="S109" i="2"/>
  <c r="C109" i="2"/>
  <c r="N124" i="4" l="1"/>
  <c r="J124" i="4"/>
  <c r="M124" i="4"/>
  <c r="I124" i="4"/>
  <c r="E124" i="4"/>
  <c r="N124" i="5"/>
  <c r="H124" i="5"/>
  <c r="D124" i="5"/>
  <c r="K123" i="2"/>
  <c r="M123" i="2"/>
  <c r="H123" i="2"/>
  <c r="O124" i="4"/>
  <c r="K124" i="4"/>
  <c r="C124" i="5"/>
  <c r="F124" i="5"/>
  <c r="O124" i="5"/>
  <c r="I124" i="5"/>
  <c r="E124" i="5"/>
  <c r="D123" i="2"/>
  <c r="P124" i="4"/>
  <c r="L124" i="4"/>
  <c r="H124" i="4"/>
  <c r="D124" i="4"/>
  <c r="F124" i="4"/>
  <c r="Q123" i="2"/>
  <c r="R123" i="2"/>
  <c r="S123" i="2"/>
  <c r="P123" i="2"/>
  <c r="J123" i="2"/>
  <c r="G123" i="2"/>
  <c r="F123" i="2"/>
  <c r="N123" i="2"/>
  <c r="G124" i="4"/>
  <c r="I123" i="2"/>
  <c r="O123" i="2"/>
  <c r="E123" i="2"/>
  <c r="C124" i="4"/>
  <c r="C123" i="2"/>
  <c r="L124" i="5"/>
  <c r="G124" i="5"/>
  <c r="M124" i="5"/>
  <c r="D124" i="9"/>
  <c r="E124" i="9"/>
  <c r="F124" i="9"/>
  <c r="G124" i="9"/>
  <c r="H124" i="9"/>
  <c r="I124" i="9"/>
  <c r="J124" i="9"/>
  <c r="K124" i="9"/>
  <c r="L124" i="9"/>
  <c r="M124" i="9"/>
  <c r="N124" i="9"/>
  <c r="C124" i="9"/>
  <c r="B124" i="9"/>
  <c r="B122" i="2" s="1"/>
  <c r="D123" i="9"/>
  <c r="E123" i="9"/>
  <c r="F123" i="9"/>
  <c r="G123" i="9"/>
  <c r="H123" i="9"/>
  <c r="I123" i="9"/>
  <c r="J123" i="9"/>
  <c r="K123" i="9"/>
  <c r="L123" i="9"/>
  <c r="M123" i="9"/>
  <c r="N123" i="9"/>
  <c r="C123" i="9"/>
  <c r="B123" i="9"/>
  <c r="B121" i="2" s="1"/>
  <c r="D122" i="9"/>
  <c r="E122" i="9"/>
  <c r="F122" i="9"/>
  <c r="G122" i="9"/>
  <c r="H122" i="9"/>
  <c r="I122" i="9"/>
  <c r="J122" i="9"/>
  <c r="K122" i="9"/>
  <c r="L122" i="9"/>
  <c r="M122" i="9"/>
  <c r="N122" i="9"/>
  <c r="C122" i="9"/>
  <c r="B122" i="9"/>
  <c r="B120" i="2" s="1"/>
  <c r="D120" i="9"/>
  <c r="E120" i="9"/>
  <c r="F120" i="9"/>
  <c r="G120" i="9"/>
  <c r="H120" i="9"/>
  <c r="I120" i="9"/>
  <c r="J120" i="9"/>
  <c r="K120" i="9"/>
  <c r="L120" i="9"/>
  <c r="M120" i="9"/>
  <c r="N120" i="9"/>
  <c r="C120" i="9"/>
  <c r="B120" i="9"/>
  <c r="B118" i="2" s="1"/>
  <c r="D121" i="9"/>
  <c r="E121" i="9"/>
  <c r="F121" i="9"/>
  <c r="G121" i="9"/>
  <c r="H121" i="9"/>
  <c r="I121" i="9"/>
  <c r="J121" i="9"/>
  <c r="K121" i="9"/>
  <c r="L121" i="9"/>
  <c r="M121" i="9"/>
  <c r="N121" i="9"/>
  <c r="C121" i="9"/>
  <c r="B121" i="9"/>
  <c r="B119" i="2" s="1"/>
  <c r="D119" i="9"/>
  <c r="E119" i="9"/>
  <c r="F119" i="9"/>
  <c r="G119" i="9"/>
  <c r="H119" i="9"/>
  <c r="I119" i="9"/>
  <c r="J119" i="9"/>
  <c r="K119" i="9"/>
  <c r="L119" i="9"/>
  <c r="M119" i="9"/>
  <c r="N119" i="9"/>
  <c r="C119" i="9"/>
  <c r="B119" i="9"/>
  <c r="B117" i="2" s="1"/>
  <c r="B116" i="2"/>
  <c r="B115" i="2"/>
  <c r="D116" i="9"/>
  <c r="E116" i="9"/>
  <c r="F116" i="9"/>
  <c r="G116" i="9"/>
  <c r="H116" i="9"/>
  <c r="I116" i="9"/>
  <c r="J116" i="9"/>
  <c r="K116" i="9"/>
  <c r="L116" i="9"/>
  <c r="M116" i="9"/>
  <c r="N116" i="9"/>
  <c r="C116" i="9"/>
  <c r="B116" i="9"/>
  <c r="B114" i="2" s="1"/>
  <c r="D115" i="9"/>
  <c r="E115" i="9"/>
  <c r="F115" i="9"/>
  <c r="G115" i="9"/>
  <c r="H115" i="9"/>
  <c r="I115" i="9"/>
  <c r="J115" i="9"/>
  <c r="K115" i="9"/>
  <c r="L115" i="9"/>
  <c r="M115" i="9"/>
  <c r="N115" i="9"/>
  <c r="C115" i="9"/>
  <c r="B115" i="9"/>
  <c r="B113" i="2" s="1"/>
  <c r="D114" i="9"/>
  <c r="E114" i="9"/>
  <c r="F114" i="9"/>
  <c r="G114" i="9"/>
  <c r="H114" i="9"/>
  <c r="I114" i="9"/>
  <c r="J114" i="9"/>
  <c r="K114" i="9"/>
  <c r="L114" i="9"/>
  <c r="M114" i="9"/>
  <c r="N114" i="9"/>
  <c r="C114" i="9"/>
  <c r="B114" i="9"/>
  <c r="B112" i="2" s="1"/>
  <c r="D113" i="9"/>
  <c r="E113" i="9"/>
  <c r="F113" i="9"/>
  <c r="G113" i="9"/>
  <c r="H113" i="9"/>
  <c r="I113" i="9"/>
  <c r="J113" i="9"/>
  <c r="K113" i="9"/>
  <c r="L113" i="9"/>
  <c r="M113" i="9"/>
  <c r="N113" i="9"/>
  <c r="C113" i="9"/>
  <c r="B113" i="9"/>
  <c r="B111" i="2" s="1"/>
  <c r="D112" i="9"/>
  <c r="E112" i="9"/>
  <c r="F112" i="9"/>
  <c r="G112" i="9"/>
  <c r="H112" i="9"/>
  <c r="I112" i="9"/>
  <c r="J112" i="9"/>
  <c r="K112" i="9"/>
  <c r="L112" i="9"/>
  <c r="M112" i="9"/>
  <c r="N112" i="9"/>
  <c r="C112" i="9"/>
  <c r="B112" i="9"/>
  <c r="B110" i="2" s="1"/>
  <c r="D111" i="9"/>
  <c r="E111" i="9"/>
  <c r="F111" i="9"/>
  <c r="G111" i="9"/>
  <c r="H111" i="9"/>
  <c r="I111" i="9"/>
  <c r="J111" i="9"/>
  <c r="K111" i="9"/>
  <c r="L111" i="9"/>
  <c r="M111" i="9"/>
  <c r="N111" i="9"/>
  <c r="C111" i="9"/>
  <c r="B111" i="9"/>
  <c r="B109" i="2" s="1"/>
  <c r="J125" i="9" l="1"/>
  <c r="C125" i="9"/>
  <c r="L125" i="9"/>
  <c r="H125" i="9"/>
  <c r="F125" i="9"/>
  <c r="D125" i="9"/>
  <c r="K125" i="9"/>
  <c r="I125" i="9"/>
  <c r="G125" i="9"/>
  <c r="E125" i="9"/>
  <c r="L104" i="9"/>
  <c r="K104" i="9"/>
  <c r="D104" i="9"/>
  <c r="E104" i="9"/>
  <c r="F104" i="9"/>
  <c r="G104" i="9"/>
  <c r="H104" i="9"/>
  <c r="I104" i="9"/>
  <c r="C104" i="9"/>
  <c r="B104" i="9"/>
  <c r="B110" i="5" l="1"/>
  <c r="B113" i="5"/>
  <c r="B112" i="5"/>
  <c r="B111" i="5"/>
  <c r="B114" i="5" l="1"/>
  <c r="B115" i="5"/>
  <c r="B116" i="5"/>
  <c r="B118" i="5"/>
  <c r="B119" i="5"/>
  <c r="B120" i="5"/>
  <c r="B121" i="5"/>
  <c r="B122" i="5"/>
  <c r="B123" i="5"/>
  <c r="B124" i="5" l="1"/>
  <c r="B104" i="5" l="1"/>
</calcChain>
</file>

<file path=xl/sharedStrings.xml><?xml version="1.0" encoding="utf-8"?>
<sst xmlns="http://schemas.openxmlformats.org/spreadsheetml/2006/main" count="1485" uniqueCount="216">
  <si>
    <t>振興局</t>
    <rPh sb="0" eb="3">
      <t>シンコウキョク</t>
    </rPh>
    <phoneticPr fontId="2"/>
  </si>
  <si>
    <t>市町村</t>
    <rPh sb="0" eb="3">
      <t>シチョウソン</t>
    </rPh>
    <phoneticPr fontId="2"/>
  </si>
  <si>
    <t>基礎単価</t>
    <rPh sb="0" eb="2">
      <t>キソ</t>
    </rPh>
    <rPh sb="2" eb="4">
      <t>タンカ</t>
    </rPh>
    <phoneticPr fontId="2"/>
  </si>
  <si>
    <t>体制整備単価</t>
    <rPh sb="0" eb="2">
      <t>タイセイ</t>
    </rPh>
    <rPh sb="2" eb="4">
      <t>セイビ</t>
    </rPh>
    <rPh sb="4" eb="6">
      <t>タンカ</t>
    </rPh>
    <phoneticPr fontId="2"/>
  </si>
  <si>
    <t>計</t>
    <rPh sb="0" eb="1">
      <t>ケイ</t>
    </rPh>
    <phoneticPr fontId="2"/>
  </si>
  <si>
    <t>協定数</t>
    <rPh sb="0" eb="2">
      <t>キョウテイ</t>
    </rPh>
    <rPh sb="2" eb="3">
      <t>スウ</t>
    </rPh>
    <phoneticPr fontId="2"/>
  </si>
  <si>
    <t>急傾斜</t>
    <rPh sb="0" eb="3">
      <t>キュウケイシャ</t>
    </rPh>
    <phoneticPr fontId="2"/>
  </si>
  <si>
    <t>緩傾斜</t>
    <rPh sb="0" eb="3">
      <t>カンケイシャ</t>
    </rPh>
    <phoneticPr fontId="2"/>
  </si>
  <si>
    <t>高齢化率・耕作放棄率</t>
    <rPh sb="0" eb="3">
      <t>コウレイカ</t>
    </rPh>
    <rPh sb="3" eb="4">
      <t>リツ</t>
    </rPh>
    <rPh sb="5" eb="7">
      <t>コウサク</t>
    </rPh>
    <rPh sb="7" eb="9">
      <t>ホウキ</t>
    </rPh>
    <rPh sb="9" eb="10">
      <t>リツ</t>
    </rPh>
    <phoneticPr fontId="2"/>
  </si>
  <si>
    <t>採草放牧地</t>
    <rPh sb="0" eb="2">
      <t>サイソウ</t>
    </rPh>
    <rPh sb="2" eb="5">
      <t>ホウボクチ</t>
    </rPh>
    <phoneticPr fontId="2"/>
  </si>
  <si>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</si>
  <si>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</si>
  <si>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</si>
  <si>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</si>
  <si>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</si>
  <si>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</si>
  <si>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</si>
  <si>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</si>
  <si>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</si>
  <si>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2">
      <t>ソウヤ</t>
    </rPh>
    <phoneticPr fontId="2"/>
  </si>
  <si>
    <t>オホーツク</t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</si>
  <si>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</si>
  <si>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</si>
  <si>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</si>
  <si>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t>空知</t>
    <rPh sb="0" eb="2">
      <t>ソラチ</t>
    </rPh>
    <phoneticPr fontId="5"/>
  </si>
  <si>
    <t>石狩</t>
    <rPh sb="0" eb="2">
      <t>イシカリ</t>
    </rPh>
    <phoneticPr fontId="5"/>
  </si>
  <si>
    <t>後志</t>
    <rPh sb="0" eb="2">
      <t>シリベシ</t>
    </rPh>
    <phoneticPr fontId="5"/>
  </si>
  <si>
    <t>胆振</t>
    <rPh sb="0" eb="2">
      <t>イブリ</t>
    </rPh>
    <phoneticPr fontId="5"/>
  </si>
  <si>
    <t>日高</t>
    <rPh sb="0" eb="2">
      <t>ヒダカ</t>
    </rPh>
    <phoneticPr fontId="5"/>
  </si>
  <si>
    <t>渡島</t>
    <rPh sb="0" eb="2">
      <t>オシマ</t>
    </rPh>
    <phoneticPr fontId="5"/>
  </si>
  <si>
    <t>檜山</t>
    <rPh sb="0" eb="2">
      <t>ヒヤマ</t>
    </rPh>
    <phoneticPr fontId="5"/>
  </si>
  <si>
    <t>上川</t>
    <rPh sb="0" eb="2">
      <t>カミカワ</t>
    </rPh>
    <phoneticPr fontId="5"/>
  </si>
  <si>
    <t>留萌</t>
    <rPh sb="0" eb="2">
      <t>ルモイ</t>
    </rPh>
    <phoneticPr fontId="5"/>
  </si>
  <si>
    <t>宗谷</t>
    <rPh sb="0" eb="2">
      <t>ソウヤ</t>
    </rPh>
    <phoneticPr fontId="5"/>
  </si>
  <si>
    <t>オホーツク</t>
    <phoneticPr fontId="5"/>
  </si>
  <si>
    <t>十勝</t>
    <rPh sb="0" eb="2">
      <t>トカチ</t>
    </rPh>
    <phoneticPr fontId="5"/>
  </si>
  <si>
    <t>釧路</t>
    <rPh sb="0" eb="2">
      <t>クシロ</t>
    </rPh>
    <phoneticPr fontId="5"/>
  </si>
  <si>
    <t>根室</t>
    <rPh sb="0" eb="2">
      <t>ネムロ</t>
    </rPh>
    <phoneticPr fontId="5"/>
  </si>
  <si>
    <t>合　　計</t>
    <rPh sb="0" eb="1">
      <t>ゴウ</t>
    </rPh>
    <rPh sb="3" eb="4">
      <t>ケイ</t>
    </rPh>
    <phoneticPr fontId="5"/>
  </si>
  <si>
    <t>内訳</t>
    <rPh sb="0" eb="2">
      <t>ウチワケ</t>
    </rPh>
    <phoneticPr fontId="2"/>
  </si>
  <si>
    <t>　集落協定</t>
    <rPh sb="1" eb="3">
      <t>シュウラク</t>
    </rPh>
    <rPh sb="3" eb="5">
      <t>キョウテイ</t>
    </rPh>
    <phoneticPr fontId="2"/>
  </si>
  <si>
    <t>　個別協定</t>
    <rPh sb="1" eb="3">
      <t>コベツ</t>
    </rPh>
    <rPh sb="3" eb="5">
      <t>キョウテイ</t>
    </rPh>
    <phoneticPr fontId="2"/>
  </si>
  <si>
    <t>　田</t>
    <rPh sb="1" eb="2">
      <t>タ</t>
    </rPh>
    <phoneticPr fontId="2"/>
  </si>
  <si>
    <t>　畑</t>
    <rPh sb="1" eb="2">
      <t>ハタ</t>
    </rPh>
    <phoneticPr fontId="2"/>
  </si>
  <si>
    <t>　草地</t>
    <rPh sb="1" eb="3">
      <t>クサチ</t>
    </rPh>
    <phoneticPr fontId="2"/>
  </si>
  <si>
    <t>　２　保健休養機能を高める取組</t>
    <rPh sb="3" eb="5">
      <t>ホケン</t>
    </rPh>
    <rPh sb="5" eb="7">
      <t>キュウヨウ</t>
    </rPh>
    <rPh sb="7" eb="9">
      <t>キノウ</t>
    </rPh>
    <rPh sb="10" eb="11">
      <t>タカ</t>
    </rPh>
    <rPh sb="13" eb="15">
      <t>トリクミ</t>
    </rPh>
    <phoneticPr fontId="3"/>
  </si>
  <si>
    <t>　３　自然生態系の保全に資する取組</t>
    <rPh sb="3" eb="5">
      <t>シゼン</t>
    </rPh>
    <rPh sb="5" eb="8">
      <t>セイタイケイ</t>
    </rPh>
    <rPh sb="9" eb="11">
      <t>ホゼン</t>
    </rPh>
    <rPh sb="12" eb="13">
      <t>シ</t>
    </rPh>
    <rPh sb="15" eb="17">
      <t>トリクミ</t>
    </rPh>
    <phoneticPr fontId="3"/>
  </si>
  <si>
    <t>２　地目別・基準別の交付面積</t>
    <rPh sb="2" eb="4">
      <t>チモク</t>
    </rPh>
    <rPh sb="4" eb="5">
      <t>ベツ</t>
    </rPh>
    <rPh sb="6" eb="8">
      <t>キジュン</t>
    </rPh>
    <rPh sb="8" eb="9">
      <t>ベツ</t>
    </rPh>
    <rPh sb="10" eb="12">
      <t>コウフ</t>
    </rPh>
    <rPh sb="12" eb="14">
      <t>メンセキ</t>
    </rPh>
    <phoneticPr fontId="2"/>
  </si>
  <si>
    <t>交付金額（千円）</t>
    <rPh sb="0" eb="3">
      <t>コウフキン</t>
    </rPh>
    <rPh sb="3" eb="4">
      <t>ガク</t>
    </rPh>
    <rPh sb="5" eb="7">
      <t>センエン</t>
    </rPh>
    <phoneticPr fontId="2"/>
  </si>
  <si>
    <t>　</t>
    <phoneticPr fontId="2"/>
  </si>
  <si>
    <t>　　１　耕作放棄の防止等の活動</t>
    <rPh sb="4" eb="6">
      <t>コウサク</t>
    </rPh>
    <rPh sb="6" eb="8">
      <t>ホウキ</t>
    </rPh>
    <rPh sb="9" eb="11">
      <t>ボウシ</t>
    </rPh>
    <rPh sb="11" eb="12">
      <t>トウ</t>
    </rPh>
    <rPh sb="13" eb="15">
      <t>カツドウ</t>
    </rPh>
    <phoneticPr fontId="3"/>
  </si>
  <si>
    <t>Ⅲ　市町村別実施状況</t>
    <rPh sb="2" eb="5">
      <t>シチョウソン</t>
    </rPh>
    <rPh sb="5" eb="6">
      <t>ベツ</t>
    </rPh>
    <rPh sb="6" eb="8">
      <t>ジッシ</t>
    </rPh>
    <rPh sb="8" eb="10">
      <t>ジョウキョウ</t>
    </rPh>
    <phoneticPr fontId="2"/>
  </si>
  <si>
    <t>協定参加者数（人・組織）</t>
    <rPh sb="0" eb="2">
      <t>キョウテイ</t>
    </rPh>
    <rPh sb="2" eb="5">
      <t>サンカシャ</t>
    </rPh>
    <rPh sb="5" eb="6">
      <t>スウ</t>
    </rPh>
    <rPh sb="7" eb="8">
      <t>ニン</t>
    </rPh>
    <rPh sb="9" eb="11">
      <t>ソシキ</t>
    </rPh>
    <phoneticPr fontId="2"/>
  </si>
  <si>
    <t>１　協定数、協定参加者数及び交付金額</t>
    <rPh sb="2" eb="4">
      <t>キョウテイ</t>
    </rPh>
    <rPh sb="4" eb="5">
      <t>スウ</t>
    </rPh>
    <rPh sb="6" eb="8">
      <t>キョウテイ</t>
    </rPh>
    <rPh sb="8" eb="12">
      <t>サンカシャスウ</t>
    </rPh>
    <rPh sb="12" eb="13">
      <t>オヨ</t>
    </rPh>
    <rPh sb="14" eb="17">
      <t>コウフキン</t>
    </rPh>
    <rPh sb="17" eb="18">
      <t>ガク</t>
    </rPh>
    <phoneticPr fontId="2"/>
  </si>
  <si>
    <t>※複数の市町村にまたがる広域集落については、主となる市町村に数値をまとめています。（交付金額及び交付面積を除く。）</t>
    <rPh sb="1" eb="3">
      <t>フクスウ</t>
    </rPh>
    <rPh sb="4" eb="7">
      <t>シチョウソン</t>
    </rPh>
    <rPh sb="12" eb="14">
      <t>コウイキ</t>
    </rPh>
    <rPh sb="14" eb="16">
      <t>シュウラク</t>
    </rPh>
    <rPh sb="22" eb="23">
      <t>シュ</t>
    </rPh>
    <rPh sb="26" eb="29">
      <t>シチョウソン</t>
    </rPh>
    <rPh sb="30" eb="32">
      <t>スウチ</t>
    </rPh>
    <rPh sb="42" eb="44">
      <t>コウフ</t>
    </rPh>
    <rPh sb="44" eb="46">
      <t>キンガク</t>
    </rPh>
    <rPh sb="46" eb="47">
      <t>オヨ</t>
    </rPh>
    <rPh sb="48" eb="50">
      <t>コウフ</t>
    </rPh>
    <rPh sb="50" eb="52">
      <t>メンセキ</t>
    </rPh>
    <rPh sb="53" eb="54">
      <t>ノゾ</t>
    </rPh>
    <phoneticPr fontId="2"/>
  </si>
  <si>
    <t>日高</t>
    <rPh sb="0" eb="2">
      <t>ヒダカ</t>
    </rPh>
    <phoneticPr fontId="2"/>
  </si>
  <si>
    <t>１　国土保全機能を高
　める取組</t>
    <rPh sb="2" eb="4">
      <t>コクド</t>
    </rPh>
    <rPh sb="4" eb="6">
      <t>ホゼン</t>
    </rPh>
    <rPh sb="6" eb="8">
      <t>キノウ</t>
    </rPh>
    <rPh sb="14" eb="16">
      <t>トリクミ</t>
    </rPh>
    <phoneticPr fontId="3"/>
  </si>
  <si>
    <t>振興局集計</t>
    <rPh sb="0" eb="3">
      <t>シンコウキョク</t>
    </rPh>
    <rPh sb="3" eb="5">
      <t>シュウケイ</t>
    </rPh>
    <phoneticPr fontId="2"/>
  </si>
  <si>
    <t>オホーツク</t>
    <phoneticPr fontId="2"/>
  </si>
  <si>
    <t>オホーツク</t>
    <phoneticPr fontId="5"/>
  </si>
  <si>
    <t>①　賃借権設定・農作業の委託</t>
    <rPh sb="2" eb="4">
      <t>チンシャク</t>
    </rPh>
    <rPh sb="4" eb="5">
      <t>ケン</t>
    </rPh>
    <rPh sb="5" eb="7">
      <t>セッテイ</t>
    </rPh>
    <rPh sb="8" eb="11">
      <t>ノウサギョウ</t>
    </rPh>
    <rPh sb="12" eb="14">
      <t>イタク</t>
    </rPh>
    <phoneticPr fontId="1"/>
  </si>
  <si>
    <t>②　農地の法面管理</t>
    <rPh sb="2" eb="4">
      <t>ノウチ</t>
    </rPh>
    <rPh sb="5" eb="6">
      <t>ノリ</t>
    </rPh>
    <rPh sb="6" eb="7">
      <t>メン</t>
    </rPh>
    <rPh sb="7" eb="9">
      <t>カンリ</t>
    </rPh>
    <phoneticPr fontId="1"/>
  </si>
  <si>
    <t>③　柵、ネット等の設置</t>
    <rPh sb="2" eb="3">
      <t>サク</t>
    </rPh>
    <rPh sb="7" eb="8">
      <t>トウ</t>
    </rPh>
    <rPh sb="9" eb="11">
      <t>セッチ</t>
    </rPh>
    <phoneticPr fontId="1"/>
  </si>
  <si>
    <t>③　景観作物の作付け</t>
    <rPh sb="2" eb="4">
      <t>ケイカン</t>
    </rPh>
    <rPh sb="4" eb="6">
      <t>サクモツ</t>
    </rPh>
    <rPh sb="7" eb="9">
      <t>サクツ</t>
    </rPh>
    <phoneticPr fontId="1"/>
  </si>
  <si>
    <t>⑧　緑肥作物の作付け</t>
    <rPh sb="2" eb="4">
      <t>リョクヒ</t>
    </rPh>
    <rPh sb="4" eb="6">
      <t>サクモツ</t>
    </rPh>
    <rPh sb="7" eb="9">
      <t>サクツ</t>
    </rPh>
    <phoneticPr fontId="1"/>
  </si>
  <si>
    <t>草地比率の高い草地</t>
    <rPh sb="0" eb="2">
      <t>ソウチ</t>
    </rPh>
    <rPh sb="2" eb="4">
      <t>ヒリツ</t>
    </rPh>
    <rPh sb="5" eb="6">
      <t>タカ</t>
    </rPh>
    <rPh sb="7" eb="9">
      <t>ソウチ</t>
    </rPh>
    <phoneticPr fontId="2"/>
  </si>
  <si>
    <t>岩見沢市</t>
    <rPh sb="0" eb="4">
      <t>イワミザワシ</t>
    </rPh>
    <phoneticPr fontId="0"/>
  </si>
  <si>
    <t>美唄市</t>
    <rPh sb="0" eb="3">
      <t>ビバイシ</t>
    </rPh>
    <phoneticPr fontId="0"/>
  </si>
  <si>
    <t>芦別市</t>
    <rPh sb="0" eb="3">
      <t>アシベツシ</t>
    </rPh>
    <phoneticPr fontId="0"/>
  </si>
  <si>
    <t>赤平市</t>
    <rPh sb="0" eb="3">
      <t>アカビラシ</t>
    </rPh>
    <phoneticPr fontId="0"/>
  </si>
  <si>
    <t>三笠市</t>
    <rPh sb="0" eb="3">
      <t>ミカサシ</t>
    </rPh>
    <phoneticPr fontId="0"/>
  </si>
  <si>
    <t>砂川市</t>
    <rPh sb="0" eb="3">
      <t>スナガワシ</t>
    </rPh>
    <phoneticPr fontId="0"/>
  </si>
  <si>
    <t>深川市</t>
    <rPh sb="0" eb="2">
      <t>フカガワ</t>
    </rPh>
    <rPh sb="2" eb="3">
      <t>シ</t>
    </rPh>
    <phoneticPr fontId="0"/>
  </si>
  <si>
    <t>奈井江町</t>
    <rPh sb="0" eb="4">
      <t>ナイエチョウ</t>
    </rPh>
    <phoneticPr fontId="0"/>
  </si>
  <si>
    <t>由仁町</t>
    <rPh sb="0" eb="3">
      <t>ユニチョウ</t>
    </rPh>
    <phoneticPr fontId="0"/>
  </si>
  <si>
    <t>長沼町</t>
    <rPh sb="0" eb="3">
      <t>ナガヌマチョウ</t>
    </rPh>
    <phoneticPr fontId="0"/>
  </si>
  <si>
    <t>栗山町</t>
    <rPh sb="0" eb="3">
      <t>クリヤマチョウ</t>
    </rPh>
    <phoneticPr fontId="0"/>
  </si>
  <si>
    <t>月形町</t>
    <rPh sb="0" eb="3">
      <t>ツキガタチョウ</t>
    </rPh>
    <phoneticPr fontId="0"/>
  </si>
  <si>
    <t>浦臼町</t>
    <rPh sb="0" eb="3">
      <t>ウラウスチョウ</t>
    </rPh>
    <phoneticPr fontId="0"/>
  </si>
  <si>
    <t>新十津川町</t>
    <rPh sb="0" eb="5">
      <t>シントツカワチョウ</t>
    </rPh>
    <phoneticPr fontId="0"/>
  </si>
  <si>
    <t>秩父別町</t>
    <rPh sb="0" eb="4">
      <t>チップベツチョウ</t>
    </rPh>
    <phoneticPr fontId="0"/>
  </si>
  <si>
    <t>雨竜町</t>
    <rPh sb="0" eb="3">
      <t>ウリュウチョウ</t>
    </rPh>
    <phoneticPr fontId="0"/>
  </si>
  <si>
    <t>北竜町</t>
    <rPh sb="0" eb="3">
      <t>ホクリュウチョウ</t>
    </rPh>
    <phoneticPr fontId="0"/>
  </si>
  <si>
    <t>沼田町</t>
    <rPh sb="0" eb="3">
      <t>ヌマタチョウ</t>
    </rPh>
    <phoneticPr fontId="0"/>
  </si>
  <si>
    <t>石狩市</t>
    <rPh sb="0" eb="3">
      <t>イシカリシ</t>
    </rPh>
    <phoneticPr fontId="0"/>
  </si>
  <si>
    <t>蘭越町</t>
    <rPh sb="0" eb="3">
      <t>ランコシチョウ</t>
    </rPh>
    <phoneticPr fontId="0"/>
  </si>
  <si>
    <t>ニセコ町</t>
    <rPh sb="3" eb="4">
      <t>チョウ</t>
    </rPh>
    <phoneticPr fontId="0"/>
  </si>
  <si>
    <t>共和町</t>
    <rPh sb="0" eb="3">
      <t>キョウワチョウ</t>
    </rPh>
    <phoneticPr fontId="0"/>
  </si>
  <si>
    <t>岩内町</t>
    <rPh sb="0" eb="3">
      <t>イワナイチョウ</t>
    </rPh>
    <phoneticPr fontId="0"/>
  </si>
  <si>
    <t>登別市</t>
    <rPh sb="0" eb="3">
      <t>ノボリベツシ</t>
    </rPh>
    <phoneticPr fontId="0"/>
  </si>
  <si>
    <t>豊浦町</t>
    <rPh sb="0" eb="3">
      <t>トヨウラチョウ</t>
    </rPh>
    <phoneticPr fontId="0"/>
  </si>
  <si>
    <t>厚真町</t>
    <rPh sb="0" eb="3">
      <t>アツマチョウ</t>
    </rPh>
    <phoneticPr fontId="0"/>
  </si>
  <si>
    <t>むかわ町</t>
    <rPh sb="3" eb="4">
      <t>チョウ</t>
    </rPh>
    <phoneticPr fontId="0"/>
  </si>
  <si>
    <t>平取町</t>
    <rPh sb="0" eb="3">
      <t>ビラトリチョウ</t>
    </rPh>
    <phoneticPr fontId="0"/>
  </si>
  <si>
    <t>えりも町</t>
    <rPh sb="3" eb="4">
      <t>チョウ</t>
    </rPh>
    <phoneticPr fontId="0"/>
  </si>
  <si>
    <t>八雲町</t>
    <rPh sb="0" eb="3">
      <t>ヤクモチョウ</t>
    </rPh>
    <phoneticPr fontId="0"/>
  </si>
  <si>
    <t>厚沢部町</t>
    <rPh sb="0" eb="4">
      <t>アッサブチョウ</t>
    </rPh>
    <phoneticPr fontId="0"/>
  </si>
  <si>
    <t>今金町</t>
    <rPh sb="0" eb="3">
      <t>イマカネチョウ</t>
    </rPh>
    <phoneticPr fontId="0"/>
  </si>
  <si>
    <t>せたな町</t>
    <rPh sb="3" eb="4">
      <t>チョウ</t>
    </rPh>
    <phoneticPr fontId="0"/>
  </si>
  <si>
    <t>旭川市</t>
    <rPh sb="0" eb="3">
      <t>アサヒカワシ</t>
    </rPh>
    <phoneticPr fontId="0"/>
  </si>
  <si>
    <t>士別市</t>
    <rPh sb="0" eb="3">
      <t>シベツシ</t>
    </rPh>
    <phoneticPr fontId="0"/>
  </si>
  <si>
    <t>名寄市</t>
    <rPh sb="0" eb="3">
      <t>ナヨロシ</t>
    </rPh>
    <phoneticPr fontId="0"/>
  </si>
  <si>
    <t>富良野市</t>
    <rPh sb="0" eb="4">
      <t>フラノシ</t>
    </rPh>
    <phoneticPr fontId="0"/>
  </si>
  <si>
    <t>鷹栖町</t>
    <rPh sb="0" eb="3">
      <t>タカスチョウ</t>
    </rPh>
    <phoneticPr fontId="0"/>
  </si>
  <si>
    <t>東神楽町</t>
    <rPh sb="0" eb="4">
      <t>ヒガシカグラチョウ</t>
    </rPh>
    <phoneticPr fontId="0"/>
  </si>
  <si>
    <t>当麻町</t>
    <rPh sb="0" eb="3">
      <t>トウマチョウ</t>
    </rPh>
    <phoneticPr fontId="0"/>
  </si>
  <si>
    <t>比布町</t>
    <rPh sb="0" eb="2">
      <t>ピップ</t>
    </rPh>
    <rPh sb="2" eb="3">
      <t>チョウ</t>
    </rPh>
    <phoneticPr fontId="0"/>
  </si>
  <si>
    <t>愛別町</t>
    <rPh sb="0" eb="3">
      <t>アイベツチョウ</t>
    </rPh>
    <phoneticPr fontId="0"/>
  </si>
  <si>
    <t>上川町</t>
    <rPh sb="0" eb="3">
      <t>カミカワチョウ</t>
    </rPh>
    <phoneticPr fontId="0"/>
  </si>
  <si>
    <t>東川町</t>
    <rPh sb="0" eb="2">
      <t>ヒガシカワ</t>
    </rPh>
    <rPh sb="2" eb="3">
      <t>チョウ</t>
    </rPh>
    <phoneticPr fontId="0"/>
  </si>
  <si>
    <t>美瑛町</t>
    <rPh sb="0" eb="3">
      <t>ビエイチョウ</t>
    </rPh>
    <phoneticPr fontId="0"/>
  </si>
  <si>
    <t>上富良野町</t>
    <rPh sb="0" eb="4">
      <t>カミフラノ</t>
    </rPh>
    <rPh sb="4" eb="5">
      <t>チョウ</t>
    </rPh>
    <phoneticPr fontId="0"/>
  </si>
  <si>
    <t>中富良野町</t>
    <rPh sb="0" eb="5">
      <t>ナカフラノチョウ</t>
    </rPh>
    <phoneticPr fontId="0"/>
  </si>
  <si>
    <t>南富良野町</t>
    <rPh sb="0" eb="5">
      <t>ミナミフラノチョウ</t>
    </rPh>
    <phoneticPr fontId="0"/>
  </si>
  <si>
    <t>占冠村</t>
    <rPh sb="0" eb="3">
      <t>シムカップムラ</t>
    </rPh>
    <phoneticPr fontId="0"/>
  </si>
  <si>
    <t>和寒町</t>
    <rPh sb="0" eb="3">
      <t>ワッサムチョウ</t>
    </rPh>
    <phoneticPr fontId="0"/>
  </si>
  <si>
    <t>剣淵町</t>
    <rPh sb="0" eb="3">
      <t>ケンブチチョウ</t>
    </rPh>
    <phoneticPr fontId="0"/>
  </si>
  <si>
    <t>下川町</t>
    <rPh sb="0" eb="3">
      <t>シモカワチョウ</t>
    </rPh>
    <phoneticPr fontId="0"/>
  </si>
  <si>
    <t>美深町</t>
    <rPh sb="0" eb="3">
      <t>ビフカチョウ</t>
    </rPh>
    <phoneticPr fontId="0"/>
  </si>
  <si>
    <t>音威子府村</t>
    <rPh sb="0" eb="5">
      <t>オトイネップムラ</t>
    </rPh>
    <phoneticPr fontId="0"/>
  </si>
  <si>
    <t>中川町</t>
    <rPh sb="0" eb="3">
      <t>ナカガワチョウ</t>
    </rPh>
    <phoneticPr fontId="0"/>
  </si>
  <si>
    <t>幌加内町</t>
    <rPh sb="0" eb="4">
      <t>ホロカナイチョウ</t>
    </rPh>
    <phoneticPr fontId="0"/>
  </si>
  <si>
    <t>留萌市</t>
    <rPh sb="0" eb="3">
      <t>ルモイシ</t>
    </rPh>
    <phoneticPr fontId="0"/>
  </si>
  <si>
    <t>増毛町</t>
    <rPh sb="0" eb="3">
      <t>マシケチョウ</t>
    </rPh>
    <phoneticPr fontId="0"/>
  </si>
  <si>
    <t>小平町</t>
    <rPh sb="0" eb="3">
      <t>オビラチョウ</t>
    </rPh>
    <phoneticPr fontId="0"/>
  </si>
  <si>
    <t>苫前町</t>
    <rPh sb="0" eb="3">
      <t>トママエチョウ</t>
    </rPh>
    <phoneticPr fontId="0"/>
  </si>
  <si>
    <t>羽幌町</t>
    <rPh sb="0" eb="3">
      <t>ハボロチョウ</t>
    </rPh>
    <phoneticPr fontId="0"/>
  </si>
  <si>
    <t>初山別村</t>
    <rPh sb="0" eb="4">
      <t>ショサンベツムラ</t>
    </rPh>
    <phoneticPr fontId="0"/>
  </si>
  <si>
    <t>遠別町</t>
    <rPh sb="0" eb="3">
      <t>エンベツチョウ</t>
    </rPh>
    <phoneticPr fontId="0"/>
  </si>
  <si>
    <t>天塩町</t>
    <rPh sb="0" eb="3">
      <t>テシオチョウ</t>
    </rPh>
    <phoneticPr fontId="0"/>
  </si>
  <si>
    <t>稚内市</t>
    <rPh sb="0" eb="3">
      <t>ワッカナイシ</t>
    </rPh>
    <phoneticPr fontId="0"/>
  </si>
  <si>
    <t>猿払村</t>
    <rPh sb="0" eb="3">
      <t>サルフツムラ</t>
    </rPh>
    <phoneticPr fontId="0"/>
  </si>
  <si>
    <t>浜頓別町</t>
    <rPh sb="0" eb="4">
      <t>ハマトンベツチョウ</t>
    </rPh>
    <phoneticPr fontId="0"/>
  </si>
  <si>
    <t>中頓別町</t>
    <rPh sb="0" eb="3">
      <t>ナカトンベツ</t>
    </rPh>
    <rPh sb="3" eb="4">
      <t>チョウ</t>
    </rPh>
    <phoneticPr fontId="0"/>
  </si>
  <si>
    <t>枝幸町</t>
    <rPh sb="0" eb="3">
      <t>エサシチョウ</t>
    </rPh>
    <phoneticPr fontId="0"/>
  </si>
  <si>
    <t>豊富町</t>
    <rPh sb="0" eb="3">
      <t>トヨトミチョウ</t>
    </rPh>
    <phoneticPr fontId="0"/>
  </si>
  <si>
    <t>幌延町</t>
    <rPh sb="0" eb="3">
      <t>ホロノベチョウ</t>
    </rPh>
    <phoneticPr fontId="0"/>
  </si>
  <si>
    <t>北見市</t>
    <rPh sb="0" eb="3">
      <t>キタミシ</t>
    </rPh>
    <phoneticPr fontId="0"/>
  </si>
  <si>
    <t>紋別市</t>
    <rPh sb="0" eb="3">
      <t>モンベツシ</t>
    </rPh>
    <phoneticPr fontId="0"/>
  </si>
  <si>
    <t>滝上町</t>
    <rPh sb="0" eb="3">
      <t>タキノウエチョウ</t>
    </rPh>
    <phoneticPr fontId="0"/>
  </si>
  <si>
    <t>興部町</t>
    <rPh sb="0" eb="3">
      <t>オコッペチョウ</t>
    </rPh>
    <phoneticPr fontId="0"/>
  </si>
  <si>
    <t>西興部村</t>
    <rPh sb="0" eb="4">
      <t>ニシオコッペムラ</t>
    </rPh>
    <phoneticPr fontId="0"/>
  </si>
  <si>
    <t>雄武町</t>
    <rPh sb="0" eb="3">
      <t>オウムチョウ</t>
    </rPh>
    <phoneticPr fontId="0"/>
  </si>
  <si>
    <t>大空町</t>
    <rPh sb="0" eb="3">
      <t>オオゾラチョウ</t>
    </rPh>
    <phoneticPr fontId="0"/>
  </si>
  <si>
    <t>大樹町</t>
    <rPh sb="0" eb="3">
      <t>タイキチョウ</t>
    </rPh>
    <phoneticPr fontId="0"/>
  </si>
  <si>
    <t>広尾町</t>
    <rPh sb="0" eb="3">
      <t>ヒロオチョウ</t>
    </rPh>
    <phoneticPr fontId="0"/>
  </si>
  <si>
    <t>幕別町</t>
    <rPh sb="0" eb="3">
      <t>マクベツチョウ</t>
    </rPh>
    <phoneticPr fontId="0"/>
  </si>
  <si>
    <t>豊頃町</t>
    <rPh sb="0" eb="3">
      <t>トヨコロチョウ</t>
    </rPh>
    <phoneticPr fontId="0"/>
  </si>
  <si>
    <t>足寄町</t>
    <rPh sb="0" eb="3">
      <t>アショロチョウ</t>
    </rPh>
    <phoneticPr fontId="0"/>
  </si>
  <si>
    <t>陸別町</t>
    <rPh sb="0" eb="3">
      <t>リクベツチョウ</t>
    </rPh>
    <phoneticPr fontId="0"/>
  </si>
  <si>
    <t>浦幌町</t>
    <rPh sb="0" eb="3">
      <t>ウラホロチョウ</t>
    </rPh>
    <phoneticPr fontId="0"/>
  </si>
  <si>
    <t>釧路市</t>
    <rPh sb="0" eb="3">
      <t>クシロシ</t>
    </rPh>
    <phoneticPr fontId="0"/>
  </si>
  <si>
    <t>釧路町</t>
    <rPh sb="0" eb="3">
      <t>クシロチョウ</t>
    </rPh>
    <phoneticPr fontId="0"/>
  </si>
  <si>
    <t>厚岸町</t>
    <rPh sb="0" eb="2">
      <t>アッケシ</t>
    </rPh>
    <rPh sb="2" eb="3">
      <t>マチ</t>
    </rPh>
    <phoneticPr fontId="0"/>
  </si>
  <si>
    <t>浜中町</t>
    <rPh sb="0" eb="3">
      <t>ハマナカチョウ</t>
    </rPh>
    <phoneticPr fontId="0"/>
  </si>
  <si>
    <t>標茶町</t>
    <rPh sb="0" eb="3">
      <t>シベチャチョウ</t>
    </rPh>
    <phoneticPr fontId="0"/>
  </si>
  <si>
    <t>弟子屈町</t>
    <rPh sb="0" eb="4">
      <t>テシカガチョウ</t>
    </rPh>
    <phoneticPr fontId="0"/>
  </si>
  <si>
    <t>鶴居村</t>
    <rPh sb="0" eb="3">
      <t>ツルイムラ</t>
    </rPh>
    <phoneticPr fontId="0"/>
  </si>
  <si>
    <t>白糠町</t>
    <rPh sb="0" eb="3">
      <t>シラヌカチョウ</t>
    </rPh>
    <phoneticPr fontId="0"/>
  </si>
  <si>
    <t>根室市</t>
    <rPh sb="0" eb="3">
      <t>ネムロシ</t>
    </rPh>
    <phoneticPr fontId="0"/>
  </si>
  <si>
    <t>別海町</t>
    <rPh sb="0" eb="3">
      <t>ベツカイチョウ</t>
    </rPh>
    <phoneticPr fontId="0"/>
  </si>
  <si>
    <t>中標津町</t>
    <rPh sb="0" eb="4">
      <t>ナカシベツチョウ</t>
    </rPh>
    <phoneticPr fontId="0"/>
  </si>
  <si>
    <t>標津町</t>
    <rPh sb="0" eb="3">
      <t>シベツチョウ</t>
    </rPh>
    <phoneticPr fontId="0"/>
  </si>
  <si>
    <t>羅臼町</t>
    <rPh sb="0" eb="3">
      <t>ラウスチョウ</t>
    </rPh>
    <phoneticPr fontId="0"/>
  </si>
  <si>
    <t>オホーツク</t>
  </si>
  <si>
    <t>体制整備単価取組協定数</t>
    <rPh sb="0" eb="2">
      <t>タイセイ</t>
    </rPh>
    <rPh sb="2" eb="4">
      <t>セイビ</t>
    </rPh>
    <rPh sb="4" eb="6">
      <t>タンカ</t>
    </rPh>
    <rPh sb="6" eb="7">
      <t>ト</t>
    </rPh>
    <rPh sb="7" eb="8">
      <t>ク</t>
    </rPh>
    <rPh sb="8" eb="10">
      <t>キョウテイ</t>
    </rPh>
    <rPh sb="10" eb="11">
      <t>スウ</t>
    </rPh>
    <phoneticPr fontId="2"/>
  </si>
  <si>
    <t>集落戦略策定済み協定数</t>
    <rPh sb="0" eb="7">
      <t>シュウラクセンリャクサクテイズ</t>
    </rPh>
    <rPh sb="8" eb="11">
      <t>キョウテイスウ</t>
    </rPh>
    <phoneticPr fontId="2"/>
  </si>
  <si>
    <t>策定割合</t>
    <rPh sb="0" eb="2">
      <t>サクテイ</t>
    </rPh>
    <rPh sb="2" eb="4">
      <t>ワリアイ</t>
    </rPh>
    <phoneticPr fontId="2"/>
  </si>
  <si>
    <t>（単位：ha）</t>
  </si>
  <si>
    <t>　２　適正な道・水路等の管理活動</t>
    <rPh sb="3" eb="5">
      <t>テキセイ</t>
    </rPh>
    <rPh sb="6" eb="7">
      <t>ドウ</t>
    </rPh>
    <rPh sb="8" eb="10">
      <t>スイロ</t>
    </rPh>
    <rPh sb="10" eb="11">
      <t>トウ</t>
    </rPh>
    <rPh sb="12" eb="14">
      <t>カンリ</t>
    </rPh>
    <rPh sb="14" eb="16">
      <t>カツドウ</t>
    </rPh>
    <phoneticPr fontId="3"/>
  </si>
  <si>
    <t>①　周辺林地の下草刈</t>
    <rPh sb="2" eb="4">
      <t>シュウヘン</t>
    </rPh>
    <rPh sb="4" eb="6">
      <t>リンチ</t>
    </rPh>
    <rPh sb="7" eb="8">
      <t>シタ</t>
    </rPh>
    <rPh sb="8" eb="10">
      <t>クサカリ</t>
    </rPh>
    <phoneticPr fontId="3"/>
  </si>
  <si>
    <t>②　土壌流亡に配慮した営農</t>
    <rPh sb="2" eb="4">
      <t>ドジョウ</t>
    </rPh>
    <rPh sb="4" eb="6">
      <t>リュウボウ</t>
    </rPh>
    <rPh sb="7" eb="9">
      <t>ハイリョ</t>
    </rPh>
    <rPh sb="11" eb="13">
      <t>エイノウ</t>
    </rPh>
    <phoneticPr fontId="2"/>
  </si>
  <si>
    <t>④　体験民宿（グリーン・ツーリズム）</t>
    <rPh sb="2" eb="4">
      <t>タイケン</t>
    </rPh>
    <rPh sb="4" eb="5">
      <t>ミン</t>
    </rPh>
    <rPh sb="5" eb="6">
      <t>ヤド</t>
    </rPh>
    <phoneticPr fontId="1"/>
  </si>
  <si>
    <t>⑤　市民農園等の開設・運営</t>
    <rPh sb="2" eb="4">
      <t>シミン</t>
    </rPh>
    <rPh sb="4" eb="6">
      <t>ノウエン</t>
    </rPh>
    <rPh sb="6" eb="7">
      <t>トウ</t>
    </rPh>
    <rPh sb="8" eb="10">
      <t>カイセツ</t>
    </rPh>
    <rPh sb="11" eb="13">
      <t>ウンエイ</t>
    </rPh>
    <phoneticPr fontId="1"/>
  </si>
  <si>
    <t>⑥　堆きゅう肥の施肥</t>
    <rPh sb="2" eb="3">
      <t>タイ</t>
    </rPh>
    <rPh sb="6" eb="7">
      <t>ヒ</t>
    </rPh>
    <rPh sb="8" eb="10">
      <t>セヒ</t>
    </rPh>
    <phoneticPr fontId="1"/>
  </si>
  <si>
    <t>⑦　粗放的畜産</t>
    <rPh sb="2" eb="5">
      <t>ソホウテキ</t>
    </rPh>
    <rPh sb="5" eb="7">
      <t>チクサン</t>
    </rPh>
    <phoneticPr fontId="1"/>
  </si>
  <si>
    <t>⑨　輪作の徹底</t>
    <rPh sb="2" eb="4">
      <t>リンサク</t>
    </rPh>
    <rPh sb="5" eb="7">
      <t>テッテイ</t>
    </rPh>
    <phoneticPr fontId="1"/>
  </si>
  <si>
    <t>⑩　鳥類の餌場の確保</t>
    <rPh sb="2" eb="4">
      <t>チョウルイ</t>
    </rPh>
    <rPh sb="5" eb="7">
      <t>エサバ</t>
    </rPh>
    <rPh sb="8" eb="10">
      <t>カクホ</t>
    </rPh>
    <phoneticPr fontId="1"/>
  </si>
  <si>
    <t>⑪　魚類・昆虫類の保護</t>
    <rPh sb="2" eb="4">
      <t>ギョルイ</t>
    </rPh>
    <rPh sb="5" eb="8">
      <t>コンチュウルイ</t>
    </rPh>
    <rPh sb="9" eb="11">
      <t>ホゴ</t>
    </rPh>
    <phoneticPr fontId="1"/>
  </si>
  <si>
    <t>⑫　拮抗作物の利用</t>
    <rPh sb="2" eb="4">
      <t>キッコウ</t>
    </rPh>
    <rPh sb="4" eb="6">
      <t>サクモツ</t>
    </rPh>
    <rPh sb="7" eb="9">
      <t>リヨウ</t>
    </rPh>
    <phoneticPr fontId="1"/>
  </si>
  <si>
    <t>⑬　合鴨・鯉の利用</t>
    <rPh sb="2" eb="4">
      <t>アイガモ</t>
    </rPh>
    <rPh sb="5" eb="6">
      <t>コイ</t>
    </rPh>
    <rPh sb="7" eb="9">
      <t>リヨウ</t>
    </rPh>
    <phoneticPr fontId="1"/>
  </si>
  <si>
    <t>⑭ その他</t>
    <rPh sb="4" eb="5">
      <t>タ</t>
    </rPh>
    <phoneticPr fontId="3"/>
  </si>
  <si>
    <t>令和３年度</t>
    <rPh sb="0" eb="2">
      <t>レイワ</t>
    </rPh>
    <rPh sb="3" eb="5">
      <t>ネンド</t>
    </rPh>
    <rPh sb="4" eb="5">
      <t>ド</t>
    </rPh>
    <phoneticPr fontId="2"/>
  </si>
  <si>
    <t>　　１　耕作放棄の防止の活動</t>
    <rPh sb="4" eb="6">
      <t>コウサク</t>
    </rPh>
    <rPh sb="6" eb="8">
      <t>ホウキ</t>
    </rPh>
    <rPh sb="9" eb="11">
      <t>ボウシ</t>
    </rPh>
    <rPh sb="12" eb="14">
      <t>カツドウ</t>
    </rPh>
    <phoneticPr fontId="3"/>
  </si>
  <si>
    <t>　２　水路・農道等の管理活動</t>
    <rPh sb="3" eb="5">
      <t>スイロ</t>
    </rPh>
    <rPh sb="6" eb="8">
      <t>ノウドウ</t>
    </rPh>
    <rPh sb="8" eb="9">
      <t>トウ</t>
    </rPh>
    <rPh sb="10" eb="12">
      <t>カンリ</t>
    </rPh>
    <rPh sb="12" eb="14">
      <t>カツドウ</t>
    </rPh>
    <phoneticPr fontId="3"/>
  </si>
  <si>
    <t>④　担い手の確保</t>
    <rPh sb="2" eb="3">
      <t>ニナ</t>
    </rPh>
    <rPh sb="4" eb="5">
      <t>テ</t>
    </rPh>
    <rPh sb="6" eb="8">
      <t>カクホ</t>
    </rPh>
    <phoneticPr fontId="1"/>
  </si>
  <si>
    <t>⑤　簡易な基盤整備</t>
    <rPh sb="2" eb="4">
      <t>カンイ</t>
    </rPh>
    <rPh sb="5" eb="7">
      <t>キバン</t>
    </rPh>
    <rPh sb="7" eb="9">
      <t>セイビ</t>
    </rPh>
    <phoneticPr fontId="1"/>
  </si>
  <si>
    <t>⑥　土地改良事業</t>
    <rPh sb="2" eb="6">
      <t>トチカイリョウ</t>
    </rPh>
    <rPh sb="6" eb="8">
      <t>ジギョウ</t>
    </rPh>
    <phoneticPr fontId="1"/>
  </si>
  <si>
    <t>⑦　限界的農地の林地化</t>
    <rPh sb="2" eb="7">
      <t>ゲンカイテキノウチ</t>
    </rPh>
    <rPh sb="8" eb="11">
      <t>リンチカ</t>
    </rPh>
    <phoneticPr fontId="1"/>
  </si>
  <si>
    <t>⑧　地場産農産物の加工販売</t>
    <rPh sb="2" eb="5">
      <t>ジバサン</t>
    </rPh>
    <rPh sb="5" eb="8">
      <t>ノウサンブツ</t>
    </rPh>
    <rPh sb="9" eb="11">
      <t>カコウ</t>
    </rPh>
    <rPh sb="11" eb="13">
      <t>ハンバイ</t>
    </rPh>
    <phoneticPr fontId="1"/>
  </si>
  <si>
    <t>③　その他</t>
    <rPh sb="4" eb="5">
      <t>タ</t>
    </rPh>
    <phoneticPr fontId="1"/>
  </si>
  <si>
    <t>⑨　既荒廃農地の保全管理</t>
    <rPh sb="2" eb="3">
      <t>スデ</t>
    </rPh>
    <rPh sb="3" eb="7">
      <t>コウハイノウチ</t>
    </rPh>
    <rPh sb="8" eb="10">
      <t>ホゼン</t>
    </rPh>
    <rPh sb="10" eb="12">
      <t>カンリ</t>
    </rPh>
    <phoneticPr fontId="2"/>
  </si>
  <si>
    <t>⑩　その他</t>
    <rPh sb="4" eb="5">
      <t>タ</t>
    </rPh>
    <phoneticPr fontId="1"/>
  </si>
  <si>
    <t>３　集落協定の活動の実施状況</t>
    <rPh sb="2" eb="4">
      <t>シュウラク</t>
    </rPh>
    <rPh sb="4" eb="6">
      <t>キョウテイ</t>
    </rPh>
    <rPh sb="7" eb="9">
      <t>カツドウ</t>
    </rPh>
    <rPh sb="10" eb="12">
      <t>ジッシ</t>
    </rPh>
    <rPh sb="12" eb="14">
      <t>ジョウキョウ</t>
    </rPh>
    <phoneticPr fontId="2"/>
  </si>
  <si>
    <t>①　水路の管理</t>
    <rPh sb="2" eb="4">
      <t>スイロ</t>
    </rPh>
    <rPh sb="5" eb="7">
      <t>カンリ</t>
    </rPh>
    <phoneticPr fontId="1"/>
  </si>
  <si>
    <t>②　農道の管理</t>
    <rPh sb="2" eb="4">
      <t>ノウドウ</t>
    </rPh>
    <rPh sb="5" eb="7">
      <t>カンリ</t>
    </rPh>
    <phoneticPr fontId="1"/>
  </si>
  <si>
    <t>　（１）集落マスタープランの取組状況（必須事項）</t>
    <rPh sb="4" eb="6">
      <t>シュウラク</t>
    </rPh>
    <rPh sb="14" eb="16">
      <t>トリクミ</t>
    </rPh>
    <rPh sb="16" eb="18">
      <t>ジョウキョウ</t>
    </rPh>
    <rPh sb="19" eb="21">
      <t>ヒッス</t>
    </rPh>
    <rPh sb="21" eb="23">
      <t>ジコウ</t>
    </rPh>
    <phoneticPr fontId="2"/>
  </si>
  <si>
    <t>　（２）農業生産活動等（必須事項）</t>
    <rPh sb="4" eb="6">
      <t>ノウギョウ</t>
    </rPh>
    <rPh sb="6" eb="8">
      <t>セイサン</t>
    </rPh>
    <rPh sb="8" eb="10">
      <t>カツドウ</t>
    </rPh>
    <rPh sb="10" eb="11">
      <t>トウ</t>
    </rPh>
    <rPh sb="12" eb="14">
      <t>ヒッス</t>
    </rPh>
    <rPh sb="14" eb="16">
      <t>ジコウ</t>
    </rPh>
    <phoneticPr fontId="2"/>
  </si>
  <si>
    <t>　（３）多面的機能を増進する活動（必須事項）</t>
    <rPh sb="4" eb="7">
      <t>タメンテキ</t>
    </rPh>
    <rPh sb="7" eb="9">
      <t>キノウ</t>
    </rPh>
    <rPh sb="10" eb="12">
      <t>ゾウシン</t>
    </rPh>
    <rPh sb="14" eb="16">
      <t>カツドウ</t>
    </rPh>
    <rPh sb="17" eb="19">
      <t>ヒッス</t>
    </rPh>
    <rPh sb="19" eb="21">
      <t>ジコウ</t>
    </rPh>
    <phoneticPr fontId="2"/>
  </si>
  <si>
    <t>　（４）集落戦略の策定状況</t>
    <rPh sb="4" eb="6">
      <t>シュウラク</t>
    </rPh>
    <rPh sb="6" eb="8">
      <t>センリャク</t>
    </rPh>
    <rPh sb="9" eb="11">
      <t>サクテイ</t>
    </rPh>
    <rPh sb="11" eb="13">
      <t>ジョウキョウ</t>
    </rPh>
    <phoneticPr fontId="2"/>
  </si>
  <si>
    <t>１　目指すべき将来像</t>
    <rPh sb="2" eb="4">
      <t>メザ</t>
    </rPh>
    <rPh sb="7" eb="10">
      <t>ショウライゾウ</t>
    </rPh>
    <phoneticPr fontId="3"/>
  </si>
  <si>
    <t>２　将来像を実現するための活動方策</t>
    <rPh sb="2" eb="5">
      <t>ショウライゾウ</t>
    </rPh>
    <rPh sb="6" eb="8">
      <t>ジツゲン</t>
    </rPh>
    <rPh sb="13" eb="15">
      <t>カツドウ</t>
    </rPh>
    <rPh sb="15" eb="17">
      <t>ホウサク</t>
    </rPh>
    <phoneticPr fontId="3"/>
  </si>
  <si>
    <t>①将来にわたり農業生産活動等が可能となる体制構築</t>
    <rPh sb="1" eb="3">
      <t>ショウライ</t>
    </rPh>
    <rPh sb="7" eb="9">
      <t>ノウギョウ</t>
    </rPh>
    <rPh sb="9" eb="11">
      <t>セイサン</t>
    </rPh>
    <rPh sb="11" eb="13">
      <t>カツドウ</t>
    </rPh>
    <rPh sb="13" eb="14">
      <t>ナド</t>
    </rPh>
    <rPh sb="15" eb="17">
      <t>カノウ</t>
    </rPh>
    <rPh sb="20" eb="22">
      <t>タイセイ</t>
    </rPh>
    <rPh sb="22" eb="24">
      <t>コウチク</t>
    </rPh>
    <phoneticPr fontId="3"/>
  </si>
  <si>
    <t>②協定の担い手となる新たな人材の育成・確保</t>
    <rPh sb="1" eb="3">
      <t>キョウテイ</t>
    </rPh>
    <rPh sb="4" eb="5">
      <t>ニナ</t>
    </rPh>
    <rPh sb="6" eb="7">
      <t>テ</t>
    </rPh>
    <rPh sb="10" eb="11">
      <t>アラ</t>
    </rPh>
    <rPh sb="13" eb="15">
      <t>ジンザイ</t>
    </rPh>
    <rPh sb="16" eb="18">
      <t>イクセイ</t>
    </rPh>
    <rPh sb="19" eb="21">
      <t>カクホ</t>
    </rPh>
    <phoneticPr fontId="3"/>
  </si>
  <si>
    <t>③協定参加者それぞれが、工夫により再生可能な所得を確保</t>
    <rPh sb="1" eb="3">
      <t>キョウテイ</t>
    </rPh>
    <rPh sb="3" eb="6">
      <t>サンカシャ</t>
    </rPh>
    <rPh sb="12" eb="14">
      <t>クフウ</t>
    </rPh>
    <rPh sb="17" eb="19">
      <t>サイセイ</t>
    </rPh>
    <rPh sb="19" eb="21">
      <t>カノウ</t>
    </rPh>
    <rPh sb="22" eb="24">
      <t>ショトク</t>
    </rPh>
    <rPh sb="25" eb="27">
      <t>カクホ</t>
    </rPh>
    <phoneticPr fontId="3"/>
  </si>
  <si>
    <t>④その他</t>
    <rPh sb="3" eb="4">
      <t>タ</t>
    </rPh>
    <phoneticPr fontId="3"/>
  </si>
  <si>
    <t>①共同で支え合う集団的かつ持続可能な体制整備</t>
    <rPh sb="1" eb="3">
      <t>キョウドウ</t>
    </rPh>
    <rPh sb="4" eb="5">
      <t>ササ</t>
    </rPh>
    <rPh sb="6" eb="7">
      <t>ア</t>
    </rPh>
    <rPh sb="8" eb="11">
      <t>シュウダンテキ</t>
    </rPh>
    <rPh sb="13" eb="15">
      <t>ジゾク</t>
    </rPh>
    <rPh sb="15" eb="17">
      <t>カノウ</t>
    </rPh>
    <rPh sb="18" eb="20">
      <t>タイセイ</t>
    </rPh>
    <rPh sb="20" eb="22">
      <t>セイビ</t>
    </rPh>
    <phoneticPr fontId="3"/>
  </si>
  <si>
    <t>②機械・農作業の共同化等営農組織の育成</t>
    <rPh sb="1" eb="3">
      <t>キカイ</t>
    </rPh>
    <rPh sb="4" eb="7">
      <t>ノウサギョウ</t>
    </rPh>
    <rPh sb="8" eb="11">
      <t>キョウドウカ</t>
    </rPh>
    <rPh sb="11" eb="12">
      <t>ナド</t>
    </rPh>
    <rPh sb="12" eb="14">
      <t>エイノウ</t>
    </rPh>
    <rPh sb="14" eb="16">
      <t>ソシキ</t>
    </rPh>
    <rPh sb="17" eb="19">
      <t>イクセイ</t>
    </rPh>
    <phoneticPr fontId="3"/>
  </si>
  <si>
    <t>③新規就農者による農業生産</t>
    <rPh sb="1" eb="3">
      <t>シンキ</t>
    </rPh>
    <rPh sb="3" eb="6">
      <t>シュウノウシャ</t>
    </rPh>
    <rPh sb="9" eb="11">
      <t>ノウギョウ</t>
    </rPh>
    <rPh sb="11" eb="13">
      <t>セイサン</t>
    </rPh>
    <phoneticPr fontId="3"/>
  </si>
  <si>
    <t>④農業生産条件の強化</t>
    <rPh sb="1" eb="3">
      <t>ノウギョウ</t>
    </rPh>
    <rPh sb="3" eb="5">
      <t>セイサン</t>
    </rPh>
    <rPh sb="5" eb="7">
      <t>ジョウケン</t>
    </rPh>
    <rPh sb="8" eb="10">
      <t>キョウカ</t>
    </rPh>
    <phoneticPr fontId="3"/>
  </si>
  <si>
    <t>⑤担い手への農地集積</t>
    <rPh sb="1" eb="2">
      <t>ニナ</t>
    </rPh>
    <rPh sb="3" eb="4">
      <t>テ</t>
    </rPh>
    <rPh sb="6" eb="8">
      <t>ノウチ</t>
    </rPh>
    <rPh sb="8" eb="10">
      <t>シュウセキ</t>
    </rPh>
    <phoneticPr fontId="3"/>
  </si>
  <si>
    <t>⑥地場産農産物等の加工・販売</t>
    <rPh sb="1" eb="4">
      <t>ジバサン</t>
    </rPh>
    <rPh sb="4" eb="7">
      <t>ノウサンブツ</t>
    </rPh>
    <rPh sb="7" eb="8">
      <t>ナド</t>
    </rPh>
    <rPh sb="9" eb="11">
      <t>カコウ</t>
    </rPh>
    <rPh sb="12" eb="14">
      <t>ハンバイ</t>
    </rPh>
    <phoneticPr fontId="3"/>
  </si>
  <si>
    <t>⑦担い手への農作業の委託</t>
    <rPh sb="1" eb="2">
      <t>ニナ</t>
    </rPh>
    <rPh sb="3" eb="4">
      <t>テ</t>
    </rPh>
    <rPh sb="6" eb="9">
      <t>ノウサギョウ</t>
    </rPh>
    <rPh sb="10" eb="12">
      <t>イタク</t>
    </rPh>
    <phoneticPr fontId="3"/>
  </si>
  <si>
    <t>⑧高付加価値型農業</t>
    <rPh sb="1" eb="7">
      <t>コウフカカチガタ</t>
    </rPh>
    <rPh sb="7" eb="9">
      <t>ノウギョウ</t>
    </rPh>
    <phoneticPr fontId="3"/>
  </si>
  <si>
    <t>⑨消費・出資の呼び込み</t>
    <rPh sb="1" eb="3">
      <t>ショウヒ</t>
    </rPh>
    <rPh sb="4" eb="6">
      <t>シュッシ</t>
    </rPh>
    <rPh sb="7" eb="8">
      <t>ヨ</t>
    </rPh>
    <rPh sb="9" eb="10">
      <t>コ</t>
    </rPh>
    <phoneticPr fontId="3"/>
  </si>
  <si>
    <t>⑩その他</t>
    <rPh sb="3" eb="4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</si>
</sst>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);[Red]\(#,##0\)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>
      <alignment vertical="center"/>
    </xf>
    <xf numFmtId="38" fontId="13" fillId="0" borderId="0" xfId="0" applyNumberFormat="1" applyFo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38" fontId="13" fillId="0" borderId="0" xfId="1" applyFont="1" applyBorder="1" applyAlignment="1">
      <alignment horizontal="center" vertical="center"/>
    </xf>
    <xf numFmtId="38" fontId="13" fillId="0" borderId="0" xfId="1" applyFont="1" applyBorder="1">
      <alignment vertical="center"/>
    </xf>
    <xf numFmtId="0" fontId="13" fillId="0" borderId="0" xfId="0" applyFont="1" applyBorder="1">
      <alignment vertical="center"/>
    </xf>
    <xf numFmtId="0" fontId="15" fillId="0" borderId="0" xfId="0" applyFo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2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right" vertical="center"/>
    </xf>
    <xf numFmtId="9" fontId="15" fillId="0" borderId="1" xfId="6" applyNumberFormat="1" applyFont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38" fontId="12" fillId="0" borderId="1" xfId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2" borderId="5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>
      <alignment vertical="center"/>
    </xf>
    <xf numFmtId="176" fontId="12" fillId="0" borderId="1" xfId="1" applyNumberFormat="1" applyFont="1" applyFill="1" applyBorder="1">
      <alignment vertical="center"/>
    </xf>
    <xf numFmtId="176" fontId="15" fillId="0" borderId="1" xfId="5" applyNumberFormat="1" applyFont="1" applyFill="1" applyBorder="1" applyAlignment="1">
      <alignment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176" fontId="12" fillId="0" borderId="1" xfId="2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>
      <alignment vertical="center"/>
    </xf>
    <xf numFmtId="176" fontId="12" fillId="0" borderId="1" xfId="1" applyNumberFormat="1" applyFont="1" applyFill="1" applyBorder="1" applyAlignment="1">
      <alignment horizontal="right" vertical="center" shrinkToFit="1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2" fillId="2" borderId="8" xfId="0" applyFont="1" applyFill="1" applyBorder="1">
      <alignment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vertical="center" shrinkToFit="1"/>
    </xf>
    <xf numFmtId="177" fontId="12" fillId="0" borderId="1" xfId="1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horizontal="right" vertical="center" shrinkToFit="1"/>
    </xf>
    <xf numFmtId="176" fontId="12" fillId="0" borderId="1" xfId="1" applyNumberFormat="1" applyFont="1" applyFill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7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12" fillId="0" borderId="1" xfId="0" applyNumberFormat="1" applyFont="1" applyFill="1" applyBorder="1">
      <alignment vertical="center"/>
    </xf>
    <xf numFmtId="177" fontId="12" fillId="0" borderId="0" xfId="0" applyNumberFormat="1" applyFont="1" applyFill="1">
      <alignment vertical="center"/>
    </xf>
    <xf numFmtId="177" fontId="12" fillId="0" borderId="1" xfId="0" applyNumberFormat="1" applyFont="1" applyBorder="1">
      <alignment vertical="center"/>
    </xf>
    <xf numFmtId="177" fontId="12" fillId="0" borderId="1" xfId="1" applyNumberFormat="1" applyFont="1" applyBorder="1" applyAlignment="1">
      <alignment horizontal="right" vertical="center"/>
    </xf>
    <xf numFmtId="177" fontId="12" fillId="0" borderId="1" xfId="2" applyNumberFormat="1" applyFont="1" applyFill="1" applyBorder="1" applyAlignment="1">
      <alignment horizontal="right" vertical="center"/>
    </xf>
    <xf numFmtId="177" fontId="12" fillId="0" borderId="0" xfId="2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7" fontId="15" fillId="0" borderId="1" xfId="0" applyNumberFormat="1" applyFont="1" applyBorder="1">
      <alignment vertical="center"/>
    </xf>
    <xf numFmtId="177" fontId="15" fillId="0" borderId="0" xfId="0" applyNumberFormat="1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76" fontId="15" fillId="0" borderId="0" xfId="5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77" fontId="12" fillId="0" borderId="0" xfId="2" applyNumberFormat="1" applyFont="1" applyFill="1" applyBorder="1" applyAlignment="1">
      <alignment horizontal="right" vertical="center"/>
    </xf>
    <xf numFmtId="177" fontId="15" fillId="0" borderId="0" xfId="0" applyNumberFormat="1" applyFont="1" applyBorder="1">
      <alignment vertical="center"/>
    </xf>
    <xf numFmtId="9" fontId="15" fillId="0" borderId="0" xfId="6" applyNumberFormat="1" applyFont="1" applyBorder="1">
      <alignment vertical="center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0" xfId="2" applyNumberFormat="1" applyFont="1" applyFill="1" applyBorder="1" applyAlignment="1">
      <alignment horizontal="right" vertical="center" shrinkToFit="1"/>
    </xf>
    <xf numFmtId="0" fontId="12" fillId="0" borderId="0" xfId="2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1" fillId="0" borderId="0" xfId="7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vertical="center" shrinkToFit="1"/>
    </xf>
    <xf numFmtId="0" fontId="12" fillId="2" borderId="1" xfId="7" applyFont="1" applyFill="1" applyBorder="1" applyAlignment="1">
      <alignment horizontal="left" vertical="top" wrapText="1"/>
    </xf>
    <xf numFmtId="0" fontId="16" fillId="2" borderId="4" xfId="7" applyFont="1" applyFill="1" applyBorder="1" applyAlignment="1">
      <alignment horizontal="left" vertical="top" wrapText="1"/>
    </xf>
    <xf numFmtId="0" fontId="16" fillId="2" borderId="7" xfId="7" applyFont="1" applyFill="1" applyBorder="1" applyAlignment="1">
      <alignment horizontal="left" vertical="top" wrapText="1"/>
    </xf>
    <xf numFmtId="0" fontId="16" fillId="2" borderId="2" xfId="7" applyFont="1" applyFill="1" applyBorder="1" applyAlignment="1">
      <alignment horizontal="left" vertical="top" wrapText="1"/>
    </xf>
    <xf numFmtId="0" fontId="16" fillId="2" borderId="1" xfId="7" applyFont="1" applyFill="1" applyBorder="1" applyAlignment="1">
      <alignment horizontal="left" vertical="top" wrapText="1"/>
    </xf>
    <xf numFmtId="0" fontId="7" fillId="0" borderId="1" xfId="0" applyFont="1" applyBorder="1">
      <alignment vertical="center"/>
    </xf>
    <xf numFmtId="0" fontId="16" fillId="2" borderId="9" xfId="7" applyFont="1" applyFill="1" applyBorder="1" applyAlignment="1">
      <alignment horizontal="left" vertical="top" wrapText="1"/>
    </xf>
    <xf numFmtId="0" fontId="16" fillId="2" borderId="11" xfId="7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1" xfId="7" applyFont="1" applyFill="1" applyBorder="1" applyAlignment="1">
      <alignment horizontal="left" vertical="center" wrapText="1"/>
    </xf>
    <xf numFmtId="0" fontId="12" fillId="2" borderId="13" xfId="7" applyFont="1" applyFill="1" applyBorder="1" applyAlignment="1">
      <alignment horizontal="left" vertical="center" wrapText="1"/>
    </xf>
    <xf numFmtId="0" fontId="12" fillId="2" borderId="9" xfId="7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</cellXfs>
  <cellStyles count="8">
    <cellStyle name="パーセント" xfId="6" builtinId="5"/>
    <cellStyle name="桁区切り" xfId="1" builtinId="6"/>
    <cellStyle name="桁区切り 2" xfId="4"/>
    <cellStyle name="通貨" xfId="5" builtinId="7"/>
    <cellStyle name="標準" xfId="0" builtinId="0"/>
    <cellStyle name="標準 2" xfId="3"/>
    <cellStyle name="標準 5" xfId="7"/>
    <cellStyle name="標準_実施計画資料Ⅰ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N38"/>
  <sheetViews>
    <sheetView view="pageBreakPreview" zoomScale="60" zoomScaleNormal="100" workbookViewId="0">
      <selection activeCell="S28" sqref="S28"/>
    </sheetView>
  </sheetViews>
  <sheetFormatPr defaultRowHeight="13.5" x14ac:dyDescent="0.15"/>
  <sheetData>
    <row r="7" spans="1:14" ht="17.25" x14ac:dyDescent="0.15">
      <c r="D7" s="2"/>
    </row>
    <row r="9" spans="1:14" ht="17.25" x14ac:dyDescent="0.15">
      <c r="E9" s="2"/>
      <c r="F9" s="2"/>
    </row>
    <row r="13" spans="1:14" ht="17.25" x14ac:dyDescent="0.15">
      <c r="F13" s="2"/>
    </row>
    <row r="16" spans="1:14" ht="18.75" x14ac:dyDescent="0.15">
      <c r="A16" s="99" t="s">
        <v>51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8" spans="1:14" x14ac:dyDescent="0.15">
      <c r="A18" s="100" t="s">
        <v>182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8.75" x14ac:dyDescent="0.15">
      <c r="F19" s="3"/>
      <c r="G19" s="3"/>
    </row>
    <row r="33" spans="2:8" x14ac:dyDescent="0.15">
      <c r="B33" s="1" t="s">
        <v>54</v>
      </c>
    </row>
    <row r="34" spans="2:8" x14ac:dyDescent="0.15">
      <c r="B34" s="5"/>
    </row>
    <row r="38" spans="2:8" x14ac:dyDescent="0.15">
      <c r="H38" s="4"/>
    </row>
  </sheetData>
  <mergeCells count="2">
    <mergeCell ref="A16:N16"/>
    <mergeCell ref="A18:N18"/>
  </mergeCells>
  <phoneticPr fontId="2"/>
  <pageMargins left="0.70866141732283472" right="0.70866141732283472" top="0.74803149606299213" bottom="0.74803149606299213" header="0.31496062992125984" footer="0.31496062992125984"/>
  <pageSetup paperSize="9" firstPageNumber="18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27"/>
  <sheetViews>
    <sheetView showZeros="0" view="pageBreakPreview" zoomScale="110" zoomScaleNormal="100" zoomScaleSheetLayoutView="110" workbookViewId="0">
      <pane xSplit="2" ySplit="5" topLeftCell="E120" activePane="bottomRight" state="frozen"/>
      <selection activeCell="G88" sqref="G88"/>
      <selection pane="topRight" activeCell="G88" sqref="G88"/>
      <selection pane="bottomLeft" activeCell="G88" sqref="G88"/>
      <selection pane="bottomRight" activeCell="I12" sqref="I12"/>
    </sheetView>
  </sheetViews>
  <sheetFormatPr defaultColWidth="11.75" defaultRowHeight="12" x14ac:dyDescent="0.15"/>
  <cols>
    <col min="1" max="1" width="11.25" style="10" customWidth="1"/>
    <col min="2" max="2" width="10.625" style="10" customWidth="1"/>
    <col min="3" max="12" width="10" style="10" customWidth="1"/>
    <col min="13" max="15" width="13.25" style="10" customWidth="1"/>
    <col min="16" max="16384" width="11.75" style="10"/>
  </cols>
  <sheetData>
    <row r="1" spans="1:15" ht="17.25" x14ac:dyDescent="0.15">
      <c r="A1" s="6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ht="15.75" customHeight="1" x14ac:dyDescent="0.15">
      <c r="A3" s="103" t="s">
        <v>0</v>
      </c>
      <c r="B3" s="103" t="s">
        <v>1</v>
      </c>
      <c r="C3" s="103" t="s">
        <v>5</v>
      </c>
      <c r="D3" s="103"/>
      <c r="E3" s="103"/>
      <c r="F3" s="103"/>
      <c r="G3" s="103"/>
      <c r="H3" s="103"/>
      <c r="I3" s="103"/>
      <c r="J3" s="104" t="s">
        <v>52</v>
      </c>
      <c r="K3" s="105"/>
      <c r="L3" s="106"/>
      <c r="M3" s="103" t="s">
        <v>48</v>
      </c>
      <c r="N3" s="103"/>
      <c r="O3" s="103"/>
    </row>
    <row r="4" spans="1:15" ht="15.75" customHeight="1" x14ac:dyDescent="0.15">
      <c r="A4" s="103"/>
      <c r="B4" s="103"/>
      <c r="C4" s="102" t="s">
        <v>4</v>
      </c>
      <c r="D4" s="110" t="s">
        <v>40</v>
      </c>
      <c r="E4" s="111"/>
      <c r="F4" s="112"/>
      <c r="G4" s="110" t="s">
        <v>41</v>
      </c>
      <c r="H4" s="111"/>
      <c r="I4" s="112"/>
      <c r="J4" s="107"/>
      <c r="K4" s="108"/>
      <c r="L4" s="109"/>
      <c r="M4" s="102" t="s">
        <v>4</v>
      </c>
      <c r="N4" s="101" t="s">
        <v>39</v>
      </c>
      <c r="O4" s="102"/>
    </row>
    <row r="5" spans="1:15" ht="15.75" customHeight="1" x14ac:dyDescent="0.15">
      <c r="A5" s="103"/>
      <c r="B5" s="103"/>
      <c r="C5" s="102"/>
      <c r="D5" s="31"/>
      <c r="E5" s="89" t="s">
        <v>3</v>
      </c>
      <c r="F5" s="89" t="s">
        <v>2</v>
      </c>
      <c r="G5" s="90"/>
      <c r="H5" s="89" t="s">
        <v>3</v>
      </c>
      <c r="I5" s="89" t="s">
        <v>2</v>
      </c>
      <c r="J5" s="90"/>
      <c r="K5" s="89" t="s">
        <v>3</v>
      </c>
      <c r="L5" s="89" t="s">
        <v>2</v>
      </c>
      <c r="M5" s="102"/>
      <c r="N5" s="89" t="s">
        <v>3</v>
      </c>
      <c r="O5" s="89" t="s">
        <v>2</v>
      </c>
    </row>
    <row r="6" spans="1:15" ht="15.75" customHeight="1" x14ac:dyDescent="0.15">
      <c r="A6" s="20" t="s">
        <v>10</v>
      </c>
      <c r="B6" s="21" t="s">
        <v>66</v>
      </c>
      <c r="C6" s="45">
        <v>8</v>
      </c>
      <c r="D6" s="45">
        <v>8</v>
      </c>
      <c r="E6" s="46">
        <v>8</v>
      </c>
      <c r="F6" s="46">
        <v>0</v>
      </c>
      <c r="G6" s="45">
        <v>0</v>
      </c>
      <c r="H6" s="46"/>
      <c r="I6" s="46"/>
      <c r="J6" s="47">
        <v>117</v>
      </c>
      <c r="K6" s="39">
        <v>117</v>
      </c>
      <c r="L6" s="39">
        <v>0</v>
      </c>
      <c r="M6" s="34">
        <v>36776</v>
      </c>
      <c r="N6" s="39">
        <v>36776</v>
      </c>
      <c r="O6" s="39">
        <v>0</v>
      </c>
    </row>
    <row r="7" spans="1:15" ht="15.75" customHeight="1" x14ac:dyDescent="0.15">
      <c r="A7" s="20" t="s">
        <v>10</v>
      </c>
      <c r="B7" s="21" t="s">
        <v>67</v>
      </c>
      <c r="C7" s="45">
        <v>2</v>
      </c>
      <c r="D7" s="45">
        <v>2</v>
      </c>
      <c r="E7" s="48">
        <v>1</v>
      </c>
      <c r="F7" s="48">
        <v>1</v>
      </c>
      <c r="G7" s="45">
        <v>0</v>
      </c>
      <c r="H7" s="48"/>
      <c r="I7" s="48"/>
      <c r="J7" s="47">
        <v>7</v>
      </c>
      <c r="K7" s="49">
        <v>4</v>
      </c>
      <c r="L7" s="49">
        <v>3</v>
      </c>
      <c r="M7" s="34">
        <v>1999</v>
      </c>
      <c r="N7" s="35">
        <v>1141</v>
      </c>
      <c r="O7" s="35">
        <v>859</v>
      </c>
    </row>
    <row r="8" spans="1:15" ht="15.75" customHeight="1" x14ac:dyDescent="0.15">
      <c r="A8" s="20" t="s">
        <v>10</v>
      </c>
      <c r="B8" s="21" t="s">
        <v>68</v>
      </c>
      <c r="C8" s="45">
        <v>1</v>
      </c>
      <c r="D8" s="45">
        <v>1</v>
      </c>
      <c r="E8" s="46">
        <v>1</v>
      </c>
      <c r="F8" s="46">
        <v>0</v>
      </c>
      <c r="G8" s="45">
        <v>0</v>
      </c>
      <c r="H8" s="46"/>
      <c r="I8" s="46"/>
      <c r="J8" s="47">
        <v>184</v>
      </c>
      <c r="K8" s="39">
        <v>184</v>
      </c>
      <c r="L8" s="39">
        <v>0</v>
      </c>
      <c r="M8" s="34">
        <v>202066</v>
      </c>
      <c r="N8" s="39">
        <v>202066</v>
      </c>
      <c r="O8" s="39">
        <v>0</v>
      </c>
    </row>
    <row r="9" spans="1:15" ht="15.75" customHeight="1" x14ac:dyDescent="0.15">
      <c r="A9" s="20" t="s">
        <v>10</v>
      </c>
      <c r="B9" s="21" t="s">
        <v>69</v>
      </c>
      <c r="C9" s="45">
        <v>1</v>
      </c>
      <c r="D9" s="45">
        <v>1</v>
      </c>
      <c r="E9" s="46">
        <v>1</v>
      </c>
      <c r="F9" s="46">
        <v>0</v>
      </c>
      <c r="G9" s="45">
        <v>0</v>
      </c>
      <c r="H9" s="46"/>
      <c r="I9" s="46"/>
      <c r="J9" s="47">
        <v>32</v>
      </c>
      <c r="K9" s="39">
        <v>32</v>
      </c>
      <c r="L9" s="39">
        <v>0</v>
      </c>
      <c r="M9" s="34">
        <v>5985</v>
      </c>
      <c r="N9" s="39">
        <v>5985</v>
      </c>
      <c r="O9" s="39">
        <v>0</v>
      </c>
    </row>
    <row r="10" spans="1:15" ht="15.75" customHeight="1" x14ac:dyDescent="0.15">
      <c r="A10" s="20" t="s">
        <v>10</v>
      </c>
      <c r="B10" s="21" t="s">
        <v>70</v>
      </c>
      <c r="C10" s="45">
        <v>4</v>
      </c>
      <c r="D10" s="45">
        <v>4</v>
      </c>
      <c r="E10" s="46">
        <v>4</v>
      </c>
      <c r="F10" s="46">
        <v>0</v>
      </c>
      <c r="G10" s="45">
        <v>0</v>
      </c>
      <c r="H10" s="46"/>
      <c r="I10" s="46"/>
      <c r="J10" s="47">
        <v>34</v>
      </c>
      <c r="K10" s="39">
        <v>34</v>
      </c>
      <c r="L10" s="39">
        <v>0</v>
      </c>
      <c r="M10" s="34">
        <v>15968</v>
      </c>
      <c r="N10" s="39">
        <v>15968</v>
      </c>
      <c r="O10" s="39">
        <v>0</v>
      </c>
    </row>
    <row r="11" spans="1:15" ht="15.75" customHeight="1" x14ac:dyDescent="0.15">
      <c r="A11" s="20" t="s">
        <v>10</v>
      </c>
      <c r="B11" s="21" t="s">
        <v>71</v>
      </c>
      <c r="C11" s="45">
        <v>8</v>
      </c>
      <c r="D11" s="45">
        <v>8</v>
      </c>
      <c r="E11" s="46">
        <v>8</v>
      </c>
      <c r="F11" s="46">
        <v>0</v>
      </c>
      <c r="G11" s="45">
        <v>0</v>
      </c>
      <c r="H11" s="46"/>
      <c r="I11" s="46"/>
      <c r="J11" s="47">
        <v>87</v>
      </c>
      <c r="K11" s="39">
        <v>87</v>
      </c>
      <c r="L11" s="39">
        <v>0</v>
      </c>
      <c r="M11" s="34">
        <v>26459</v>
      </c>
      <c r="N11" s="39">
        <v>26459</v>
      </c>
      <c r="O11" s="39">
        <v>0</v>
      </c>
    </row>
    <row r="12" spans="1:15" ht="15.75" customHeight="1" x14ac:dyDescent="0.15">
      <c r="A12" s="20" t="s">
        <v>10</v>
      </c>
      <c r="B12" s="21" t="s">
        <v>72</v>
      </c>
      <c r="C12" s="45">
        <v>25</v>
      </c>
      <c r="D12" s="45">
        <v>25</v>
      </c>
      <c r="E12" s="46">
        <v>25</v>
      </c>
      <c r="F12" s="46">
        <v>0</v>
      </c>
      <c r="G12" s="45">
        <v>0</v>
      </c>
      <c r="H12" s="46"/>
      <c r="I12" s="46"/>
      <c r="J12" s="47">
        <v>391</v>
      </c>
      <c r="K12" s="39">
        <v>391</v>
      </c>
      <c r="L12" s="39">
        <v>0</v>
      </c>
      <c r="M12" s="34">
        <v>288023</v>
      </c>
      <c r="N12" s="39">
        <v>288023</v>
      </c>
      <c r="O12" s="39">
        <v>0</v>
      </c>
    </row>
    <row r="13" spans="1:15" ht="15.75" customHeight="1" x14ac:dyDescent="0.15">
      <c r="A13" s="20" t="s">
        <v>10</v>
      </c>
      <c r="B13" s="21" t="s">
        <v>73</v>
      </c>
      <c r="C13" s="45">
        <v>4</v>
      </c>
      <c r="D13" s="45">
        <v>4</v>
      </c>
      <c r="E13" s="46">
        <v>4</v>
      </c>
      <c r="F13" s="46">
        <v>0</v>
      </c>
      <c r="G13" s="45">
        <v>0</v>
      </c>
      <c r="H13" s="46"/>
      <c r="I13" s="46"/>
      <c r="J13" s="47">
        <v>81</v>
      </c>
      <c r="K13" s="39">
        <v>81</v>
      </c>
      <c r="L13" s="39">
        <v>0</v>
      </c>
      <c r="M13" s="34">
        <v>44059</v>
      </c>
      <c r="N13" s="39">
        <v>44059</v>
      </c>
      <c r="O13" s="39">
        <v>0</v>
      </c>
    </row>
    <row r="14" spans="1:15" ht="15.75" customHeight="1" x14ac:dyDescent="0.15">
      <c r="A14" s="20" t="s">
        <v>10</v>
      </c>
      <c r="B14" s="21" t="s">
        <v>74</v>
      </c>
      <c r="C14" s="45">
        <v>11</v>
      </c>
      <c r="D14" s="45">
        <v>11</v>
      </c>
      <c r="E14" s="46">
        <v>11</v>
      </c>
      <c r="F14" s="46">
        <v>0</v>
      </c>
      <c r="G14" s="45">
        <v>0</v>
      </c>
      <c r="H14" s="46"/>
      <c r="I14" s="46"/>
      <c r="J14" s="47">
        <v>314</v>
      </c>
      <c r="K14" s="39">
        <v>314</v>
      </c>
      <c r="L14" s="39">
        <v>0</v>
      </c>
      <c r="M14" s="34">
        <v>62255</v>
      </c>
      <c r="N14" s="39">
        <v>62255</v>
      </c>
      <c r="O14" s="39">
        <v>0</v>
      </c>
    </row>
    <row r="15" spans="1:15" ht="15.75" customHeight="1" x14ac:dyDescent="0.15">
      <c r="A15" s="20" t="s">
        <v>10</v>
      </c>
      <c r="B15" s="21" t="s">
        <v>75</v>
      </c>
      <c r="C15" s="45">
        <v>10</v>
      </c>
      <c r="D15" s="45">
        <v>10</v>
      </c>
      <c r="E15" s="46">
        <v>10</v>
      </c>
      <c r="F15" s="46">
        <v>0</v>
      </c>
      <c r="G15" s="45">
        <v>0</v>
      </c>
      <c r="H15" s="46"/>
      <c r="I15" s="46"/>
      <c r="J15" s="47">
        <v>463</v>
      </c>
      <c r="K15" s="39">
        <v>463</v>
      </c>
      <c r="L15" s="39">
        <v>0</v>
      </c>
      <c r="M15" s="34">
        <v>100713</v>
      </c>
      <c r="N15" s="39">
        <v>100713</v>
      </c>
      <c r="O15" s="39">
        <v>0</v>
      </c>
    </row>
    <row r="16" spans="1:15" ht="15.75" customHeight="1" x14ac:dyDescent="0.15">
      <c r="A16" s="20" t="s">
        <v>10</v>
      </c>
      <c r="B16" s="21" t="s">
        <v>76</v>
      </c>
      <c r="C16" s="45">
        <v>1</v>
      </c>
      <c r="D16" s="45">
        <v>1</v>
      </c>
      <c r="E16" s="46">
        <v>1</v>
      </c>
      <c r="F16" s="46">
        <v>0</v>
      </c>
      <c r="G16" s="45">
        <v>0</v>
      </c>
      <c r="H16" s="46"/>
      <c r="I16" s="46"/>
      <c r="J16" s="47">
        <v>325</v>
      </c>
      <c r="K16" s="39">
        <v>325</v>
      </c>
      <c r="L16" s="39">
        <v>0</v>
      </c>
      <c r="M16" s="34">
        <v>122662</v>
      </c>
      <c r="N16" s="39">
        <v>122662</v>
      </c>
      <c r="O16" s="39">
        <v>0</v>
      </c>
    </row>
    <row r="17" spans="1:15" ht="15.75" customHeight="1" x14ac:dyDescent="0.15">
      <c r="A17" s="20" t="s">
        <v>10</v>
      </c>
      <c r="B17" s="21" t="s">
        <v>77</v>
      </c>
      <c r="C17" s="45">
        <v>11</v>
      </c>
      <c r="D17" s="45">
        <v>11</v>
      </c>
      <c r="E17" s="46">
        <v>11</v>
      </c>
      <c r="F17" s="46">
        <v>0</v>
      </c>
      <c r="G17" s="45">
        <v>0</v>
      </c>
      <c r="H17" s="46"/>
      <c r="I17" s="46"/>
      <c r="J17" s="47">
        <v>242</v>
      </c>
      <c r="K17" s="39">
        <v>242</v>
      </c>
      <c r="L17" s="39">
        <v>0</v>
      </c>
      <c r="M17" s="34">
        <v>96518</v>
      </c>
      <c r="N17" s="39">
        <v>96518</v>
      </c>
      <c r="O17" s="39">
        <v>0</v>
      </c>
    </row>
    <row r="18" spans="1:15" ht="15.75" customHeight="1" x14ac:dyDescent="0.15">
      <c r="A18" s="20" t="s">
        <v>10</v>
      </c>
      <c r="B18" s="21" t="s">
        <v>78</v>
      </c>
      <c r="C18" s="45">
        <v>1</v>
      </c>
      <c r="D18" s="45">
        <v>1</v>
      </c>
      <c r="E18" s="46">
        <v>1</v>
      </c>
      <c r="F18" s="46">
        <v>0</v>
      </c>
      <c r="G18" s="45">
        <v>0</v>
      </c>
      <c r="H18" s="46"/>
      <c r="I18" s="46"/>
      <c r="J18" s="47">
        <v>153</v>
      </c>
      <c r="K18" s="39">
        <v>153</v>
      </c>
      <c r="L18" s="39">
        <v>0</v>
      </c>
      <c r="M18" s="34">
        <v>64968</v>
      </c>
      <c r="N18" s="39">
        <v>64968</v>
      </c>
      <c r="O18" s="39">
        <v>0</v>
      </c>
    </row>
    <row r="19" spans="1:15" ht="15.75" customHeight="1" x14ac:dyDescent="0.15">
      <c r="A19" s="20" t="s">
        <v>10</v>
      </c>
      <c r="B19" s="21" t="s">
        <v>79</v>
      </c>
      <c r="C19" s="45">
        <v>10</v>
      </c>
      <c r="D19" s="45">
        <v>10</v>
      </c>
      <c r="E19" s="46">
        <v>10</v>
      </c>
      <c r="F19" s="46">
        <v>0</v>
      </c>
      <c r="G19" s="45">
        <v>0</v>
      </c>
      <c r="H19" s="46"/>
      <c r="I19" s="46"/>
      <c r="J19" s="47">
        <v>258</v>
      </c>
      <c r="K19" s="39">
        <v>258</v>
      </c>
      <c r="L19" s="39">
        <v>0</v>
      </c>
      <c r="M19" s="34">
        <v>159256</v>
      </c>
      <c r="N19" s="39">
        <v>159256</v>
      </c>
      <c r="O19" s="39">
        <v>0</v>
      </c>
    </row>
    <row r="20" spans="1:15" ht="15.75" customHeight="1" x14ac:dyDescent="0.15">
      <c r="A20" s="20" t="s">
        <v>10</v>
      </c>
      <c r="B20" s="21" t="s">
        <v>80</v>
      </c>
      <c r="C20" s="45">
        <v>4</v>
      </c>
      <c r="D20" s="45">
        <v>4</v>
      </c>
      <c r="E20" s="46">
        <v>4</v>
      </c>
      <c r="F20" s="46">
        <v>0</v>
      </c>
      <c r="G20" s="45">
        <v>0</v>
      </c>
      <c r="H20" s="46"/>
      <c r="I20" s="46"/>
      <c r="J20" s="47">
        <v>78</v>
      </c>
      <c r="K20" s="39">
        <v>78</v>
      </c>
      <c r="L20" s="39">
        <v>0</v>
      </c>
      <c r="M20" s="34">
        <v>29562</v>
      </c>
      <c r="N20" s="39">
        <v>29562</v>
      </c>
      <c r="O20" s="39">
        <v>0</v>
      </c>
    </row>
    <row r="21" spans="1:15" ht="15.75" customHeight="1" x14ac:dyDescent="0.15">
      <c r="A21" s="20" t="s">
        <v>10</v>
      </c>
      <c r="B21" s="21" t="s">
        <v>81</v>
      </c>
      <c r="C21" s="45">
        <v>11</v>
      </c>
      <c r="D21" s="45">
        <v>11</v>
      </c>
      <c r="E21" s="46">
        <v>11</v>
      </c>
      <c r="F21" s="46">
        <v>0</v>
      </c>
      <c r="G21" s="45">
        <v>0</v>
      </c>
      <c r="H21" s="46"/>
      <c r="I21" s="46"/>
      <c r="J21" s="47">
        <v>159</v>
      </c>
      <c r="K21" s="39">
        <v>159</v>
      </c>
      <c r="L21" s="39">
        <v>0</v>
      </c>
      <c r="M21" s="34">
        <v>119987</v>
      </c>
      <c r="N21" s="39">
        <v>119987</v>
      </c>
      <c r="O21" s="39">
        <v>0</v>
      </c>
    </row>
    <row r="22" spans="1:15" ht="15.75" customHeight="1" x14ac:dyDescent="0.15">
      <c r="A22" s="20" t="s">
        <v>10</v>
      </c>
      <c r="B22" s="21" t="s">
        <v>82</v>
      </c>
      <c r="C22" s="45">
        <v>1</v>
      </c>
      <c r="D22" s="45">
        <v>1</v>
      </c>
      <c r="E22" s="46">
        <v>1</v>
      </c>
      <c r="F22" s="46">
        <v>0</v>
      </c>
      <c r="G22" s="45">
        <v>0</v>
      </c>
      <c r="H22" s="46"/>
      <c r="I22" s="46"/>
      <c r="J22" s="47">
        <v>137</v>
      </c>
      <c r="K22" s="39">
        <v>137</v>
      </c>
      <c r="L22" s="39">
        <v>0</v>
      </c>
      <c r="M22" s="34">
        <v>113852</v>
      </c>
      <c r="N22" s="39">
        <v>113852</v>
      </c>
      <c r="O22" s="39">
        <v>0</v>
      </c>
    </row>
    <row r="23" spans="1:15" ht="15.75" customHeight="1" x14ac:dyDescent="0.15">
      <c r="A23" s="20" t="s">
        <v>10</v>
      </c>
      <c r="B23" s="21" t="s">
        <v>83</v>
      </c>
      <c r="C23" s="45">
        <v>10</v>
      </c>
      <c r="D23" s="45">
        <v>10</v>
      </c>
      <c r="E23" s="46">
        <v>10</v>
      </c>
      <c r="F23" s="46">
        <v>0</v>
      </c>
      <c r="G23" s="45">
        <v>0</v>
      </c>
      <c r="H23" s="46"/>
      <c r="I23" s="46"/>
      <c r="J23" s="47">
        <v>215</v>
      </c>
      <c r="K23" s="39">
        <v>215</v>
      </c>
      <c r="L23" s="39">
        <v>0</v>
      </c>
      <c r="M23" s="34">
        <v>115431</v>
      </c>
      <c r="N23" s="39">
        <v>115431</v>
      </c>
      <c r="O23" s="39">
        <v>0</v>
      </c>
    </row>
    <row r="24" spans="1:15" ht="15.75" customHeight="1" x14ac:dyDescent="0.15">
      <c r="A24" s="20" t="s">
        <v>11</v>
      </c>
      <c r="B24" s="21" t="s">
        <v>84</v>
      </c>
      <c r="C24" s="45">
        <v>7</v>
      </c>
      <c r="D24" s="45">
        <v>7</v>
      </c>
      <c r="E24" s="46">
        <v>7</v>
      </c>
      <c r="F24" s="46">
        <v>0</v>
      </c>
      <c r="G24" s="45">
        <v>0</v>
      </c>
      <c r="H24" s="46"/>
      <c r="I24" s="46"/>
      <c r="J24" s="47">
        <v>117</v>
      </c>
      <c r="K24" s="39">
        <v>117</v>
      </c>
      <c r="L24" s="39">
        <v>0</v>
      </c>
      <c r="M24" s="34">
        <v>52187</v>
      </c>
      <c r="N24" s="39">
        <v>52187</v>
      </c>
      <c r="O24" s="39">
        <v>0</v>
      </c>
    </row>
    <row r="25" spans="1:15" ht="15.75" customHeight="1" x14ac:dyDescent="0.15">
      <c r="A25" s="20" t="s">
        <v>12</v>
      </c>
      <c r="B25" s="21" t="s">
        <v>85</v>
      </c>
      <c r="C25" s="45">
        <v>19</v>
      </c>
      <c r="D25" s="45">
        <v>19</v>
      </c>
      <c r="E25" s="46">
        <v>19</v>
      </c>
      <c r="F25" s="46">
        <v>0</v>
      </c>
      <c r="G25" s="45">
        <v>0</v>
      </c>
      <c r="H25" s="46"/>
      <c r="I25" s="46"/>
      <c r="J25" s="47">
        <v>158</v>
      </c>
      <c r="K25" s="39">
        <v>158</v>
      </c>
      <c r="L25" s="39">
        <v>0</v>
      </c>
      <c r="M25" s="34">
        <v>94047</v>
      </c>
      <c r="N25" s="39">
        <v>94047</v>
      </c>
      <c r="O25" s="39">
        <v>0</v>
      </c>
    </row>
    <row r="26" spans="1:15" ht="15.75" customHeight="1" x14ac:dyDescent="0.15">
      <c r="A26" s="20" t="s">
        <v>12</v>
      </c>
      <c r="B26" s="21" t="s">
        <v>86</v>
      </c>
      <c r="C26" s="45">
        <v>3</v>
      </c>
      <c r="D26" s="45">
        <v>3</v>
      </c>
      <c r="E26" s="46">
        <v>3</v>
      </c>
      <c r="F26" s="46">
        <v>0</v>
      </c>
      <c r="G26" s="45">
        <v>0</v>
      </c>
      <c r="H26" s="46"/>
      <c r="I26" s="46"/>
      <c r="J26" s="47">
        <v>24</v>
      </c>
      <c r="K26" s="39">
        <v>24</v>
      </c>
      <c r="L26" s="39">
        <v>0</v>
      </c>
      <c r="M26" s="34">
        <v>9879</v>
      </c>
      <c r="N26" s="39">
        <v>9879</v>
      </c>
      <c r="O26" s="39">
        <v>0</v>
      </c>
    </row>
    <row r="27" spans="1:15" ht="15.75" customHeight="1" x14ac:dyDescent="0.15">
      <c r="A27" s="20" t="s">
        <v>12</v>
      </c>
      <c r="B27" s="21" t="s">
        <v>87</v>
      </c>
      <c r="C27" s="45">
        <v>9</v>
      </c>
      <c r="D27" s="45">
        <v>7</v>
      </c>
      <c r="E27" s="46">
        <v>7</v>
      </c>
      <c r="F27" s="46">
        <v>0</v>
      </c>
      <c r="G27" s="45">
        <v>2</v>
      </c>
      <c r="H27" s="46"/>
      <c r="I27" s="46">
        <v>2</v>
      </c>
      <c r="J27" s="47">
        <v>124</v>
      </c>
      <c r="K27" s="39">
        <v>122</v>
      </c>
      <c r="L27" s="39">
        <v>2</v>
      </c>
      <c r="M27" s="34">
        <v>45441</v>
      </c>
      <c r="N27" s="39">
        <v>41594</v>
      </c>
      <c r="O27" s="39">
        <v>3846</v>
      </c>
    </row>
    <row r="28" spans="1:15" ht="15.75" customHeight="1" x14ac:dyDescent="0.15">
      <c r="A28" s="20" t="s">
        <v>12</v>
      </c>
      <c r="B28" s="21" t="s">
        <v>88</v>
      </c>
      <c r="C28" s="45">
        <v>1</v>
      </c>
      <c r="D28" s="45">
        <v>1</v>
      </c>
      <c r="E28" s="46">
        <v>1</v>
      </c>
      <c r="F28" s="46">
        <v>0</v>
      </c>
      <c r="G28" s="45">
        <v>0</v>
      </c>
      <c r="H28" s="46"/>
      <c r="I28" s="46"/>
      <c r="J28" s="47">
        <v>4</v>
      </c>
      <c r="K28" s="39">
        <v>4</v>
      </c>
      <c r="L28" s="39">
        <v>0</v>
      </c>
      <c r="M28" s="34">
        <v>1988</v>
      </c>
      <c r="N28" s="39">
        <v>1988</v>
      </c>
      <c r="O28" s="39">
        <v>0</v>
      </c>
    </row>
    <row r="29" spans="1:15" ht="15.75" customHeight="1" x14ac:dyDescent="0.15">
      <c r="A29" s="20" t="s">
        <v>13</v>
      </c>
      <c r="B29" s="21" t="s">
        <v>89</v>
      </c>
      <c r="C29" s="45">
        <v>1</v>
      </c>
      <c r="D29" s="45">
        <v>1</v>
      </c>
      <c r="E29" s="46">
        <v>0</v>
      </c>
      <c r="F29" s="46">
        <v>1</v>
      </c>
      <c r="G29" s="45">
        <v>0</v>
      </c>
      <c r="H29" s="46"/>
      <c r="I29" s="46"/>
      <c r="J29" s="47">
        <v>8</v>
      </c>
      <c r="K29" s="39">
        <v>0</v>
      </c>
      <c r="L29" s="39">
        <v>8</v>
      </c>
      <c r="M29" s="34">
        <v>1770</v>
      </c>
      <c r="N29" s="39">
        <v>0</v>
      </c>
      <c r="O29" s="39">
        <v>1770</v>
      </c>
    </row>
    <row r="30" spans="1:15" ht="15.75" customHeight="1" x14ac:dyDescent="0.15">
      <c r="A30" s="20" t="s">
        <v>13</v>
      </c>
      <c r="B30" s="21" t="s">
        <v>90</v>
      </c>
      <c r="C30" s="45">
        <v>1</v>
      </c>
      <c r="D30" s="45">
        <v>1</v>
      </c>
      <c r="E30" s="46">
        <v>1</v>
      </c>
      <c r="F30" s="46">
        <v>0</v>
      </c>
      <c r="G30" s="45">
        <v>0</v>
      </c>
      <c r="H30" s="46"/>
      <c r="I30" s="46"/>
      <c r="J30" s="47">
        <v>28</v>
      </c>
      <c r="K30" s="39">
        <v>28</v>
      </c>
      <c r="L30" s="39">
        <v>0</v>
      </c>
      <c r="M30" s="34">
        <v>5200</v>
      </c>
      <c r="N30" s="39">
        <v>5200</v>
      </c>
      <c r="O30" s="39">
        <v>0</v>
      </c>
    </row>
    <row r="31" spans="1:15" ht="15.75" customHeight="1" x14ac:dyDescent="0.15">
      <c r="A31" s="20" t="s">
        <v>13</v>
      </c>
      <c r="B31" s="21" t="s">
        <v>91</v>
      </c>
      <c r="C31" s="45">
        <v>1</v>
      </c>
      <c r="D31" s="45">
        <v>1</v>
      </c>
      <c r="E31" s="46">
        <v>1</v>
      </c>
      <c r="F31" s="46">
        <v>0</v>
      </c>
      <c r="G31" s="45">
        <v>0</v>
      </c>
      <c r="H31" s="46"/>
      <c r="I31" s="46"/>
      <c r="J31" s="47">
        <v>49</v>
      </c>
      <c r="K31" s="39">
        <v>49</v>
      </c>
      <c r="L31" s="39">
        <v>0</v>
      </c>
      <c r="M31" s="34">
        <v>14471</v>
      </c>
      <c r="N31" s="39">
        <v>14471</v>
      </c>
      <c r="O31" s="39">
        <v>0</v>
      </c>
    </row>
    <row r="32" spans="1:15" ht="15.75" customHeight="1" x14ac:dyDescent="0.15">
      <c r="A32" s="20" t="s">
        <v>13</v>
      </c>
      <c r="B32" s="21" t="s">
        <v>92</v>
      </c>
      <c r="C32" s="45">
        <v>1</v>
      </c>
      <c r="D32" s="45">
        <v>1</v>
      </c>
      <c r="E32" s="46">
        <v>1</v>
      </c>
      <c r="F32" s="46">
        <v>0</v>
      </c>
      <c r="G32" s="45">
        <v>0</v>
      </c>
      <c r="H32" s="46"/>
      <c r="I32" s="46"/>
      <c r="J32" s="47">
        <v>161</v>
      </c>
      <c r="K32" s="39">
        <v>161</v>
      </c>
      <c r="L32" s="39">
        <v>0</v>
      </c>
      <c r="M32" s="34">
        <v>32585</v>
      </c>
      <c r="N32" s="39">
        <v>32585</v>
      </c>
      <c r="O32" s="39">
        <v>0</v>
      </c>
    </row>
    <row r="33" spans="1:15" ht="15.75" customHeight="1" x14ac:dyDescent="0.15">
      <c r="A33" s="20" t="s">
        <v>14</v>
      </c>
      <c r="B33" s="21" t="s">
        <v>93</v>
      </c>
      <c r="C33" s="45">
        <v>1</v>
      </c>
      <c r="D33" s="45">
        <v>1</v>
      </c>
      <c r="E33" s="46">
        <v>1</v>
      </c>
      <c r="F33" s="46">
        <v>0</v>
      </c>
      <c r="G33" s="45">
        <v>0</v>
      </c>
      <c r="H33" s="46"/>
      <c r="I33" s="46"/>
      <c r="J33" s="47">
        <v>140</v>
      </c>
      <c r="K33" s="39">
        <v>140</v>
      </c>
      <c r="L33" s="39">
        <v>0</v>
      </c>
      <c r="M33" s="34">
        <v>46285</v>
      </c>
      <c r="N33" s="39">
        <v>46285</v>
      </c>
      <c r="O33" s="39">
        <v>0</v>
      </c>
    </row>
    <row r="34" spans="1:15" ht="15.75" customHeight="1" x14ac:dyDescent="0.15">
      <c r="A34" s="20" t="s">
        <v>14</v>
      </c>
      <c r="B34" s="21" t="s">
        <v>94</v>
      </c>
      <c r="C34" s="45">
        <v>1</v>
      </c>
      <c r="D34" s="45">
        <v>1</v>
      </c>
      <c r="E34" s="46">
        <v>1</v>
      </c>
      <c r="F34" s="46">
        <v>0</v>
      </c>
      <c r="G34" s="45">
        <v>0</v>
      </c>
      <c r="H34" s="46"/>
      <c r="I34" s="46"/>
      <c r="J34" s="47">
        <v>20</v>
      </c>
      <c r="K34" s="39">
        <v>20</v>
      </c>
      <c r="L34" s="39">
        <v>0</v>
      </c>
      <c r="M34" s="34">
        <v>12237</v>
      </c>
      <c r="N34" s="39">
        <v>12237</v>
      </c>
      <c r="O34" s="39">
        <v>0</v>
      </c>
    </row>
    <row r="35" spans="1:15" ht="15.75" customHeight="1" x14ac:dyDescent="0.15">
      <c r="A35" s="20" t="s">
        <v>15</v>
      </c>
      <c r="B35" s="21" t="s">
        <v>95</v>
      </c>
      <c r="C35" s="45">
        <v>2</v>
      </c>
      <c r="D35" s="45">
        <v>2</v>
      </c>
      <c r="E35" s="46">
        <v>2</v>
      </c>
      <c r="F35" s="46">
        <v>0</v>
      </c>
      <c r="G35" s="45">
        <v>0</v>
      </c>
      <c r="H35" s="46"/>
      <c r="I35" s="46"/>
      <c r="J35" s="47">
        <v>26</v>
      </c>
      <c r="K35" s="39">
        <v>26</v>
      </c>
      <c r="L35" s="39">
        <v>0</v>
      </c>
      <c r="M35" s="34">
        <v>8654</v>
      </c>
      <c r="N35" s="39">
        <v>8654</v>
      </c>
      <c r="O35" s="39">
        <v>0</v>
      </c>
    </row>
    <row r="36" spans="1:15" ht="15.75" customHeight="1" x14ac:dyDescent="0.15">
      <c r="A36" s="20" t="s">
        <v>16</v>
      </c>
      <c r="B36" s="21" t="s">
        <v>96</v>
      </c>
      <c r="C36" s="45">
        <v>1</v>
      </c>
      <c r="D36" s="45">
        <v>1</v>
      </c>
      <c r="E36" s="46">
        <v>1</v>
      </c>
      <c r="F36" s="46">
        <v>0</v>
      </c>
      <c r="G36" s="45">
        <v>0</v>
      </c>
      <c r="H36" s="46"/>
      <c r="I36" s="46"/>
      <c r="J36" s="47">
        <v>160</v>
      </c>
      <c r="K36" s="39">
        <v>160</v>
      </c>
      <c r="L36" s="39">
        <v>0</v>
      </c>
      <c r="M36" s="34">
        <v>53455</v>
      </c>
      <c r="N36" s="39">
        <v>53455</v>
      </c>
      <c r="O36" s="39">
        <v>0</v>
      </c>
    </row>
    <row r="37" spans="1:15" ht="15.75" customHeight="1" x14ac:dyDescent="0.15">
      <c r="A37" s="20" t="s">
        <v>16</v>
      </c>
      <c r="B37" s="21" t="s">
        <v>97</v>
      </c>
      <c r="C37" s="45">
        <v>1</v>
      </c>
      <c r="D37" s="45">
        <v>1</v>
      </c>
      <c r="E37" s="46">
        <v>1</v>
      </c>
      <c r="F37" s="46">
        <v>0</v>
      </c>
      <c r="G37" s="45">
        <v>0</v>
      </c>
      <c r="H37" s="46"/>
      <c r="I37" s="46"/>
      <c r="J37" s="47">
        <v>15</v>
      </c>
      <c r="K37" s="39">
        <v>15</v>
      </c>
      <c r="L37" s="39">
        <v>0</v>
      </c>
      <c r="M37" s="34">
        <v>2741</v>
      </c>
      <c r="N37" s="39">
        <v>2741</v>
      </c>
      <c r="O37" s="39">
        <v>0</v>
      </c>
    </row>
    <row r="38" spans="1:15" ht="15.75" customHeight="1" x14ac:dyDescent="0.15">
      <c r="A38" s="20" t="s">
        <v>16</v>
      </c>
      <c r="B38" s="21" t="s">
        <v>98</v>
      </c>
      <c r="C38" s="45">
        <v>3</v>
      </c>
      <c r="D38" s="45">
        <v>3</v>
      </c>
      <c r="E38" s="46">
        <v>3</v>
      </c>
      <c r="F38" s="46">
        <v>0</v>
      </c>
      <c r="G38" s="45">
        <v>0</v>
      </c>
      <c r="H38" s="46"/>
      <c r="I38" s="46"/>
      <c r="J38" s="47">
        <v>557</v>
      </c>
      <c r="K38" s="39">
        <v>557</v>
      </c>
      <c r="L38" s="39">
        <v>0</v>
      </c>
      <c r="M38" s="34">
        <v>48522</v>
      </c>
      <c r="N38" s="39">
        <v>48522</v>
      </c>
      <c r="O38" s="39">
        <v>0</v>
      </c>
    </row>
    <row r="39" spans="1:15" ht="15.75" customHeight="1" x14ac:dyDescent="0.15">
      <c r="A39" s="20" t="s">
        <v>17</v>
      </c>
      <c r="B39" s="21" t="s">
        <v>99</v>
      </c>
      <c r="C39" s="45">
        <v>4</v>
      </c>
      <c r="D39" s="45">
        <v>4</v>
      </c>
      <c r="E39" s="46">
        <v>4</v>
      </c>
      <c r="F39" s="46">
        <v>0</v>
      </c>
      <c r="G39" s="45">
        <v>0</v>
      </c>
      <c r="H39" s="46"/>
      <c r="I39" s="46"/>
      <c r="J39" s="47">
        <v>328</v>
      </c>
      <c r="K39" s="39">
        <v>328</v>
      </c>
      <c r="L39" s="39">
        <v>0</v>
      </c>
      <c r="M39" s="34">
        <v>172870</v>
      </c>
      <c r="N39" s="39">
        <v>172870</v>
      </c>
      <c r="O39" s="39">
        <v>0</v>
      </c>
    </row>
    <row r="40" spans="1:15" ht="15.75" customHeight="1" x14ac:dyDescent="0.15">
      <c r="A40" s="20" t="s">
        <v>17</v>
      </c>
      <c r="B40" s="21" t="s">
        <v>100</v>
      </c>
      <c r="C40" s="45">
        <v>2</v>
      </c>
      <c r="D40" s="45">
        <v>2</v>
      </c>
      <c r="E40" s="46">
        <v>2</v>
      </c>
      <c r="F40" s="46">
        <v>0</v>
      </c>
      <c r="G40" s="45">
        <v>0</v>
      </c>
      <c r="H40" s="46"/>
      <c r="I40" s="46"/>
      <c r="J40" s="47">
        <v>590</v>
      </c>
      <c r="K40" s="39">
        <v>590</v>
      </c>
      <c r="L40" s="39">
        <v>0</v>
      </c>
      <c r="M40" s="34">
        <v>230957</v>
      </c>
      <c r="N40" s="39">
        <v>230957</v>
      </c>
      <c r="O40" s="39">
        <v>0</v>
      </c>
    </row>
    <row r="41" spans="1:15" ht="15.75" customHeight="1" x14ac:dyDescent="0.15">
      <c r="A41" s="20" t="s">
        <v>17</v>
      </c>
      <c r="B41" s="21" t="s">
        <v>101</v>
      </c>
      <c r="C41" s="45">
        <v>2</v>
      </c>
      <c r="D41" s="45">
        <v>2</v>
      </c>
      <c r="E41" s="46">
        <v>2</v>
      </c>
      <c r="F41" s="46">
        <v>0</v>
      </c>
      <c r="G41" s="45">
        <v>0</v>
      </c>
      <c r="H41" s="46"/>
      <c r="I41" s="46"/>
      <c r="J41" s="47">
        <v>772</v>
      </c>
      <c r="K41" s="39">
        <v>772</v>
      </c>
      <c r="L41" s="39">
        <v>0</v>
      </c>
      <c r="M41" s="34">
        <v>90598</v>
      </c>
      <c r="N41" s="39">
        <v>90598</v>
      </c>
      <c r="O41" s="39">
        <v>0</v>
      </c>
    </row>
    <row r="42" spans="1:15" ht="15.75" customHeight="1" x14ac:dyDescent="0.15">
      <c r="A42" s="20" t="s">
        <v>17</v>
      </c>
      <c r="B42" s="21" t="s">
        <v>102</v>
      </c>
      <c r="C42" s="45">
        <v>1</v>
      </c>
      <c r="D42" s="45">
        <v>1</v>
      </c>
      <c r="E42" s="46">
        <v>1</v>
      </c>
      <c r="F42" s="46">
        <v>0</v>
      </c>
      <c r="G42" s="45">
        <v>0</v>
      </c>
      <c r="H42" s="46"/>
      <c r="I42" s="46"/>
      <c r="J42" s="47">
        <v>561</v>
      </c>
      <c r="K42" s="39">
        <v>561</v>
      </c>
      <c r="L42" s="39">
        <v>0</v>
      </c>
      <c r="M42" s="34">
        <v>135313</v>
      </c>
      <c r="N42" s="39">
        <v>135313</v>
      </c>
      <c r="O42" s="39">
        <v>0</v>
      </c>
    </row>
    <row r="43" spans="1:15" ht="15.75" customHeight="1" x14ac:dyDescent="0.15">
      <c r="A43" s="20" t="s">
        <v>17</v>
      </c>
      <c r="B43" s="21" t="s">
        <v>103</v>
      </c>
      <c r="C43" s="45">
        <v>1</v>
      </c>
      <c r="D43" s="45">
        <v>1</v>
      </c>
      <c r="E43" s="46">
        <v>1</v>
      </c>
      <c r="F43" s="46">
        <v>0</v>
      </c>
      <c r="G43" s="45">
        <v>0</v>
      </c>
      <c r="H43" s="46"/>
      <c r="I43" s="46"/>
      <c r="J43" s="47">
        <v>341</v>
      </c>
      <c r="K43" s="39">
        <v>341</v>
      </c>
      <c r="L43" s="39">
        <v>0</v>
      </c>
      <c r="M43" s="34">
        <v>229344</v>
      </c>
      <c r="N43" s="39">
        <v>229344</v>
      </c>
      <c r="O43" s="39">
        <v>0</v>
      </c>
    </row>
    <row r="44" spans="1:15" ht="15.75" customHeight="1" x14ac:dyDescent="0.15">
      <c r="A44" s="20" t="s">
        <v>17</v>
      </c>
      <c r="B44" s="21" t="s">
        <v>104</v>
      </c>
      <c r="C44" s="45">
        <v>1</v>
      </c>
      <c r="D44" s="45">
        <v>1</v>
      </c>
      <c r="E44" s="46">
        <v>1</v>
      </c>
      <c r="F44" s="46">
        <v>0</v>
      </c>
      <c r="G44" s="45">
        <v>0</v>
      </c>
      <c r="H44" s="46"/>
      <c r="I44" s="46"/>
      <c r="J44" s="47">
        <v>71</v>
      </c>
      <c r="K44" s="39">
        <v>71</v>
      </c>
      <c r="L44" s="39">
        <v>0</v>
      </c>
      <c r="M44" s="34">
        <v>123367</v>
      </c>
      <c r="N44" s="39">
        <v>123367</v>
      </c>
      <c r="O44" s="39">
        <v>0</v>
      </c>
    </row>
    <row r="45" spans="1:15" ht="15.75" customHeight="1" x14ac:dyDescent="0.15">
      <c r="A45" s="20" t="s">
        <v>17</v>
      </c>
      <c r="B45" s="21" t="s">
        <v>105</v>
      </c>
      <c r="C45" s="45">
        <v>2</v>
      </c>
      <c r="D45" s="45">
        <v>2</v>
      </c>
      <c r="E45" s="46">
        <v>2</v>
      </c>
      <c r="F45" s="46">
        <v>0</v>
      </c>
      <c r="G45" s="45">
        <v>0</v>
      </c>
      <c r="H45" s="46"/>
      <c r="I45" s="46"/>
      <c r="J45" s="47">
        <v>68</v>
      </c>
      <c r="K45" s="39">
        <v>68</v>
      </c>
      <c r="L45" s="39">
        <v>0</v>
      </c>
      <c r="M45" s="34">
        <v>32622</v>
      </c>
      <c r="N45" s="39">
        <v>32622</v>
      </c>
      <c r="O45" s="39">
        <v>0</v>
      </c>
    </row>
    <row r="46" spans="1:15" ht="15.75" customHeight="1" x14ac:dyDescent="0.15">
      <c r="A46" s="20" t="s">
        <v>17</v>
      </c>
      <c r="B46" s="21" t="s">
        <v>106</v>
      </c>
      <c r="C46" s="45">
        <v>1</v>
      </c>
      <c r="D46" s="45">
        <v>1</v>
      </c>
      <c r="E46" s="46">
        <v>1</v>
      </c>
      <c r="F46" s="46">
        <v>0</v>
      </c>
      <c r="G46" s="45">
        <v>0</v>
      </c>
      <c r="H46" s="46"/>
      <c r="I46" s="46"/>
      <c r="J46" s="47">
        <v>217</v>
      </c>
      <c r="K46" s="39">
        <v>217</v>
      </c>
      <c r="L46" s="39">
        <v>0</v>
      </c>
      <c r="M46" s="34">
        <v>37771</v>
      </c>
      <c r="N46" s="39">
        <v>37771</v>
      </c>
      <c r="O46" s="39">
        <v>0</v>
      </c>
    </row>
    <row r="47" spans="1:15" ht="15.75" customHeight="1" x14ac:dyDescent="0.15">
      <c r="A47" s="20" t="s">
        <v>17</v>
      </c>
      <c r="B47" s="21" t="s">
        <v>107</v>
      </c>
      <c r="C47" s="45">
        <v>4</v>
      </c>
      <c r="D47" s="45">
        <v>4</v>
      </c>
      <c r="E47" s="46">
        <v>4</v>
      </c>
      <c r="F47" s="46">
        <v>0</v>
      </c>
      <c r="G47" s="45">
        <v>0</v>
      </c>
      <c r="H47" s="46"/>
      <c r="I47" s="46"/>
      <c r="J47" s="47">
        <v>61</v>
      </c>
      <c r="K47" s="39">
        <v>61</v>
      </c>
      <c r="L47" s="39">
        <v>0</v>
      </c>
      <c r="M47" s="34">
        <v>4618</v>
      </c>
      <c r="N47" s="39">
        <v>4618</v>
      </c>
      <c r="O47" s="39">
        <v>0</v>
      </c>
    </row>
    <row r="48" spans="1:15" ht="15.75" customHeight="1" x14ac:dyDescent="0.15">
      <c r="A48" s="20" t="s">
        <v>17</v>
      </c>
      <c r="B48" s="21" t="s">
        <v>108</v>
      </c>
      <c r="C48" s="45">
        <v>1</v>
      </c>
      <c r="D48" s="45">
        <v>1</v>
      </c>
      <c r="E48" s="46">
        <v>1</v>
      </c>
      <c r="F48" s="46">
        <v>0</v>
      </c>
      <c r="G48" s="45">
        <v>0</v>
      </c>
      <c r="H48" s="46"/>
      <c r="I48" s="46"/>
      <c r="J48" s="47">
        <v>61</v>
      </c>
      <c r="K48" s="39">
        <v>61</v>
      </c>
      <c r="L48" s="39">
        <v>0</v>
      </c>
      <c r="M48" s="34">
        <v>52304</v>
      </c>
      <c r="N48" s="39">
        <v>52304</v>
      </c>
      <c r="O48" s="39">
        <v>0</v>
      </c>
    </row>
    <row r="49" spans="1:15" ht="15.75" customHeight="1" x14ac:dyDescent="0.15">
      <c r="A49" s="20" t="s">
        <v>17</v>
      </c>
      <c r="B49" s="21" t="s">
        <v>109</v>
      </c>
      <c r="C49" s="45">
        <v>1</v>
      </c>
      <c r="D49" s="45">
        <v>1</v>
      </c>
      <c r="E49" s="46">
        <v>1</v>
      </c>
      <c r="F49" s="46">
        <v>0</v>
      </c>
      <c r="G49" s="45">
        <v>0</v>
      </c>
      <c r="H49" s="46"/>
      <c r="I49" s="46"/>
      <c r="J49" s="47">
        <v>195</v>
      </c>
      <c r="K49" s="39">
        <v>195</v>
      </c>
      <c r="L49" s="39">
        <v>0</v>
      </c>
      <c r="M49" s="34">
        <v>38076</v>
      </c>
      <c r="N49" s="39">
        <v>38076</v>
      </c>
      <c r="O49" s="39">
        <v>0</v>
      </c>
    </row>
    <row r="50" spans="1:15" ht="15.75" customHeight="1" x14ac:dyDescent="0.15">
      <c r="A50" s="20" t="s">
        <v>17</v>
      </c>
      <c r="B50" s="21" t="s">
        <v>110</v>
      </c>
      <c r="C50" s="45">
        <v>1</v>
      </c>
      <c r="D50" s="45">
        <v>1</v>
      </c>
      <c r="E50" s="46">
        <v>1</v>
      </c>
      <c r="F50" s="46">
        <v>0</v>
      </c>
      <c r="G50" s="45">
        <v>0</v>
      </c>
      <c r="H50" s="46"/>
      <c r="I50" s="46"/>
      <c r="J50" s="47">
        <v>530</v>
      </c>
      <c r="K50" s="39">
        <v>530</v>
      </c>
      <c r="L50" s="39">
        <v>0</v>
      </c>
      <c r="M50" s="34">
        <v>244695</v>
      </c>
      <c r="N50" s="39">
        <v>244695</v>
      </c>
      <c r="O50" s="39">
        <v>0</v>
      </c>
    </row>
    <row r="51" spans="1:15" ht="15.75" customHeight="1" x14ac:dyDescent="0.15">
      <c r="A51" s="20" t="s">
        <v>17</v>
      </c>
      <c r="B51" s="21" t="s">
        <v>111</v>
      </c>
      <c r="C51" s="45">
        <v>1</v>
      </c>
      <c r="D51" s="45">
        <v>1</v>
      </c>
      <c r="E51" s="46">
        <v>1</v>
      </c>
      <c r="F51" s="46">
        <v>0</v>
      </c>
      <c r="G51" s="45">
        <v>0</v>
      </c>
      <c r="H51" s="46"/>
      <c r="I51" s="46"/>
      <c r="J51" s="47">
        <v>288</v>
      </c>
      <c r="K51" s="39">
        <v>288</v>
      </c>
      <c r="L51" s="39">
        <v>0</v>
      </c>
      <c r="M51" s="34">
        <v>87432</v>
      </c>
      <c r="N51" s="39">
        <v>87432</v>
      </c>
      <c r="O51" s="39">
        <v>0</v>
      </c>
    </row>
    <row r="52" spans="1:15" ht="15.75" customHeight="1" x14ac:dyDescent="0.15">
      <c r="A52" s="20" t="s">
        <v>17</v>
      </c>
      <c r="B52" s="21" t="s">
        <v>112</v>
      </c>
      <c r="C52" s="45">
        <v>1</v>
      </c>
      <c r="D52" s="45">
        <v>1</v>
      </c>
      <c r="E52" s="46">
        <v>1</v>
      </c>
      <c r="F52" s="46">
        <v>0</v>
      </c>
      <c r="G52" s="45">
        <v>0</v>
      </c>
      <c r="H52" s="46"/>
      <c r="I52" s="46"/>
      <c r="J52" s="47">
        <v>351</v>
      </c>
      <c r="K52" s="39">
        <v>351</v>
      </c>
      <c r="L52" s="39">
        <v>0</v>
      </c>
      <c r="M52" s="34">
        <v>17002</v>
      </c>
      <c r="N52" s="39">
        <v>17002</v>
      </c>
      <c r="O52" s="39">
        <v>0</v>
      </c>
    </row>
    <row r="53" spans="1:15" ht="15.75" customHeight="1" x14ac:dyDescent="0.15">
      <c r="A53" s="20" t="s">
        <v>17</v>
      </c>
      <c r="B53" s="21" t="s">
        <v>113</v>
      </c>
      <c r="C53" s="45">
        <v>2</v>
      </c>
      <c r="D53" s="45">
        <v>2</v>
      </c>
      <c r="E53" s="46">
        <v>2</v>
      </c>
      <c r="F53" s="46">
        <v>0</v>
      </c>
      <c r="G53" s="45">
        <v>0</v>
      </c>
      <c r="H53" s="46"/>
      <c r="I53" s="46"/>
      <c r="J53" s="47">
        <v>26</v>
      </c>
      <c r="K53" s="39">
        <v>26</v>
      </c>
      <c r="L53" s="39">
        <v>0</v>
      </c>
      <c r="M53" s="34">
        <v>18510</v>
      </c>
      <c r="N53" s="39">
        <v>18510</v>
      </c>
      <c r="O53" s="39">
        <v>0</v>
      </c>
    </row>
    <row r="54" spans="1:15" ht="15.75" customHeight="1" x14ac:dyDescent="0.15">
      <c r="A54" s="20" t="s">
        <v>17</v>
      </c>
      <c r="B54" s="21" t="s">
        <v>114</v>
      </c>
      <c r="C54" s="45">
        <v>1</v>
      </c>
      <c r="D54" s="45">
        <v>1</v>
      </c>
      <c r="E54" s="46">
        <v>1</v>
      </c>
      <c r="F54" s="46">
        <v>0</v>
      </c>
      <c r="G54" s="45">
        <v>0</v>
      </c>
      <c r="H54" s="46"/>
      <c r="I54" s="46"/>
      <c r="J54" s="47">
        <v>22</v>
      </c>
      <c r="K54" s="39">
        <v>22</v>
      </c>
      <c r="L54" s="39">
        <v>0</v>
      </c>
      <c r="M54" s="34">
        <v>3100</v>
      </c>
      <c r="N54" s="39">
        <v>3100</v>
      </c>
      <c r="O54" s="39">
        <v>0</v>
      </c>
    </row>
    <row r="55" spans="1:15" ht="15.75" customHeight="1" x14ac:dyDescent="0.15">
      <c r="A55" s="20" t="s">
        <v>17</v>
      </c>
      <c r="B55" s="21" t="s">
        <v>115</v>
      </c>
      <c r="C55" s="45">
        <v>1</v>
      </c>
      <c r="D55" s="45">
        <v>1</v>
      </c>
      <c r="E55" s="46">
        <v>1</v>
      </c>
      <c r="F55" s="46">
        <v>0</v>
      </c>
      <c r="G55" s="45">
        <v>0</v>
      </c>
      <c r="H55" s="46"/>
      <c r="I55" s="46"/>
      <c r="J55" s="47">
        <v>269</v>
      </c>
      <c r="K55" s="39">
        <v>269</v>
      </c>
      <c r="L55" s="39">
        <v>0</v>
      </c>
      <c r="M55" s="34">
        <v>115061</v>
      </c>
      <c r="N55" s="39">
        <v>115061</v>
      </c>
      <c r="O55" s="39">
        <v>0</v>
      </c>
    </row>
    <row r="56" spans="1:15" ht="15.75" customHeight="1" x14ac:dyDescent="0.15">
      <c r="A56" s="20" t="s">
        <v>17</v>
      </c>
      <c r="B56" s="21" t="s">
        <v>116</v>
      </c>
      <c r="C56" s="45">
        <v>1</v>
      </c>
      <c r="D56" s="45">
        <v>1</v>
      </c>
      <c r="E56" s="46">
        <v>1</v>
      </c>
      <c r="F56" s="46">
        <v>0</v>
      </c>
      <c r="G56" s="45">
        <v>0</v>
      </c>
      <c r="H56" s="46"/>
      <c r="I56" s="46"/>
      <c r="J56" s="47">
        <v>143</v>
      </c>
      <c r="K56" s="39">
        <v>143</v>
      </c>
      <c r="L56" s="39">
        <v>0</v>
      </c>
      <c r="M56" s="34">
        <v>65986</v>
      </c>
      <c r="N56" s="39">
        <v>65986</v>
      </c>
      <c r="O56" s="39">
        <v>0</v>
      </c>
    </row>
    <row r="57" spans="1:15" ht="15.75" customHeight="1" x14ac:dyDescent="0.15">
      <c r="A57" s="20" t="s">
        <v>17</v>
      </c>
      <c r="B57" s="21" t="s">
        <v>117</v>
      </c>
      <c r="C57" s="45">
        <v>1</v>
      </c>
      <c r="D57" s="45">
        <v>1</v>
      </c>
      <c r="E57" s="46">
        <v>1</v>
      </c>
      <c r="F57" s="46">
        <v>0</v>
      </c>
      <c r="G57" s="45">
        <v>0</v>
      </c>
      <c r="H57" s="46"/>
      <c r="I57" s="46"/>
      <c r="J57" s="47">
        <v>47</v>
      </c>
      <c r="K57" s="39">
        <v>47</v>
      </c>
      <c r="L57" s="39">
        <v>0</v>
      </c>
      <c r="M57" s="34">
        <v>22418</v>
      </c>
      <c r="N57" s="39">
        <v>22418</v>
      </c>
      <c r="O57" s="39">
        <v>0</v>
      </c>
    </row>
    <row r="58" spans="1:15" ht="15.75" customHeight="1" x14ac:dyDescent="0.15">
      <c r="A58" s="20" t="s">
        <v>17</v>
      </c>
      <c r="B58" s="21" t="s">
        <v>118</v>
      </c>
      <c r="C58" s="45">
        <v>2</v>
      </c>
      <c r="D58" s="45">
        <v>2</v>
      </c>
      <c r="E58" s="46">
        <v>1</v>
      </c>
      <c r="F58" s="46">
        <v>1</v>
      </c>
      <c r="G58" s="45">
        <v>0</v>
      </c>
      <c r="H58" s="46"/>
      <c r="I58" s="46"/>
      <c r="J58" s="47">
        <v>52</v>
      </c>
      <c r="K58" s="39">
        <v>15</v>
      </c>
      <c r="L58" s="39">
        <v>37</v>
      </c>
      <c r="M58" s="34">
        <v>5546</v>
      </c>
      <c r="N58" s="39">
        <v>838</v>
      </c>
      <c r="O58" s="39">
        <v>4708</v>
      </c>
    </row>
    <row r="59" spans="1:15" ht="15.75" customHeight="1" x14ac:dyDescent="0.15">
      <c r="A59" s="20" t="s">
        <v>17</v>
      </c>
      <c r="B59" s="21" t="s">
        <v>119</v>
      </c>
      <c r="C59" s="45">
        <v>1</v>
      </c>
      <c r="D59" s="45">
        <v>1</v>
      </c>
      <c r="E59" s="46">
        <v>0</v>
      </c>
      <c r="F59" s="46">
        <v>1</v>
      </c>
      <c r="G59" s="45">
        <v>0</v>
      </c>
      <c r="H59" s="46"/>
      <c r="I59" s="46"/>
      <c r="J59" s="47">
        <v>3</v>
      </c>
      <c r="K59" s="39">
        <v>0</v>
      </c>
      <c r="L59" s="39">
        <v>3</v>
      </c>
      <c r="M59" s="34">
        <v>624</v>
      </c>
      <c r="N59" s="39">
        <v>0</v>
      </c>
      <c r="O59" s="39">
        <v>624</v>
      </c>
    </row>
    <row r="60" spans="1:15" ht="15.75" customHeight="1" x14ac:dyDescent="0.15">
      <c r="A60" s="20" t="s">
        <v>17</v>
      </c>
      <c r="B60" s="21" t="s">
        <v>120</v>
      </c>
      <c r="C60" s="45">
        <v>1</v>
      </c>
      <c r="D60" s="45">
        <v>1</v>
      </c>
      <c r="E60" s="46">
        <v>1</v>
      </c>
      <c r="F60" s="46">
        <v>0</v>
      </c>
      <c r="G60" s="45">
        <v>0</v>
      </c>
      <c r="H60" s="46"/>
      <c r="I60" s="46"/>
      <c r="J60" s="47">
        <v>47</v>
      </c>
      <c r="K60" s="39">
        <v>47</v>
      </c>
      <c r="L60" s="39">
        <v>0</v>
      </c>
      <c r="M60" s="34">
        <v>25352</v>
      </c>
      <c r="N60" s="39">
        <v>25352</v>
      </c>
      <c r="O60" s="39">
        <v>0</v>
      </c>
    </row>
    <row r="61" spans="1:15" ht="15.75" customHeight="1" x14ac:dyDescent="0.15">
      <c r="A61" s="20" t="s">
        <v>17</v>
      </c>
      <c r="B61" s="21" t="s">
        <v>121</v>
      </c>
      <c r="C61" s="45">
        <v>1</v>
      </c>
      <c r="D61" s="45">
        <v>1</v>
      </c>
      <c r="E61" s="46">
        <v>1</v>
      </c>
      <c r="F61" s="46">
        <v>0</v>
      </c>
      <c r="G61" s="45">
        <v>0</v>
      </c>
      <c r="H61" s="46"/>
      <c r="I61" s="46"/>
      <c r="J61" s="47">
        <v>58</v>
      </c>
      <c r="K61" s="39">
        <v>58</v>
      </c>
      <c r="L61" s="39">
        <v>0</v>
      </c>
      <c r="M61" s="34">
        <v>5452</v>
      </c>
      <c r="N61" s="39">
        <v>5452</v>
      </c>
      <c r="O61" s="39">
        <v>0</v>
      </c>
    </row>
    <row r="62" spans="1:15" ht="15.75" customHeight="1" x14ac:dyDescent="0.15">
      <c r="A62" s="20" t="s">
        <v>18</v>
      </c>
      <c r="B62" s="21" t="s">
        <v>122</v>
      </c>
      <c r="C62" s="45">
        <v>1</v>
      </c>
      <c r="D62" s="45">
        <v>1</v>
      </c>
      <c r="E62" s="46">
        <v>1</v>
      </c>
      <c r="F62" s="46">
        <v>0</v>
      </c>
      <c r="G62" s="45">
        <v>0</v>
      </c>
      <c r="H62" s="46"/>
      <c r="I62" s="46"/>
      <c r="J62" s="47">
        <v>41</v>
      </c>
      <c r="K62" s="39">
        <v>41</v>
      </c>
      <c r="L62" s="39">
        <v>0</v>
      </c>
      <c r="M62" s="34">
        <v>16036</v>
      </c>
      <c r="N62" s="39">
        <v>16036</v>
      </c>
      <c r="O62" s="39">
        <v>0</v>
      </c>
    </row>
    <row r="63" spans="1:15" ht="15.75" customHeight="1" x14ac:dyDescent="0.15">
      <c r="A63" s="20" t="s">
        <v>18</v>
      </c>
      <c r="B63" s="21" t="s">
        <v>123</v>
      </c>
      <c r="C63" s="45">
        <v>4</v>
      </c>
      <c r="D63" s="45">
        <v>4</v>
      </c>
      <c r="E63" s="46">
        <v>0</v>
      </c>
      <c r="F63" s="46">
        <v>4</v>
      </c>
      <c r="G63" s="45">
        <v>0</v>
      </c>
      <c r="H63" s="46"/>
      <c r="I63" s="46"/>
      <c r="J63" s="47">
        <v>51</v>
      </c>
      <c r="K63" s="39">
        <v>0</v>
      </c>
      <c r="L63" s="39">
        <v>51</v>
      </c>
      <c r="M63" s="34">
        <v>23102</v>
      </c>
      <c r="N63" s="39">
        <v>0</v>
      </c>
      <c r="O63" s="39">
        <v>23102</v>
      </c>
    </row>
    <row r="64" spans="1:15" ht="15.75" customHeight="1" x14ac:dyDescent="0.15">
      <c r="A64" s="20" t="s">
        <v>18</v>
      </c>
      <c r="B64" s="21" t="s">
        <v>124</v>
      </c>
      <c r="C64" s="45">
        <v>13</v>
      </c>
      <c r="D64" s="45">
        <v>13</v>
      </c>
      <c r="E64" s="46">
        <v>13</v>
      </c>
      <c r="F64" s="46">
        <v>0</v>
      </c>
      <c r="G64" s="45">
        <v>0</v>
      </c>
      <c r="H64" s="46"/>
      <c r="I64" s="46"/>
      <c r="J64" s="47">
        <v>146</v>
      </c>
      <c r="K64" s="39">
        <v>146</v>
      </c>
      <c r="L64" s="39">
        <v>0</v>
      </c>
      <c r="M64" s="34">
        <v>81137</v>
      </c>
      <c r="N64" s="39">
        <v>81137</v>
      </c>
      <c r="O64" s="39">
        <v>0</v>
      </c>
    </row>
    <row r="65" spans="1:15" ht="15.75" customHeight="1" x14ac:dyDescent="0.15">
      <c r="A65" s="20" t="s">
        <v>18</v>
      </c>
      <c r="B65" s="21" t="s">
        <v>125</v>
      </c>
      <c r="C65" s="45">
        <v>8</v>
      </c>
      <c r="D65" s="45">
        <v>8</v>
      </c>
      <c r="E65" s="46">
        <v>7</v>
      </c>
      <c r="F65" s="46">
        <v>1</v>
      </c>
      <c r="G65" s="45">
        <v>0</v>
      </c>
      <c r="H65" s="46"/>
      <c r="I65" s="46"/>
      <c r="J65" s="47">
        <v>458</v>
      </c>
      <c r="K65" s="39">
        <v>427</v>
      </c>
      <c r="L65" s="39">
        <v>31</v>
      </c>
      <c r="M65" s="34">
        <v>59224</v>
      </c>
      <c r="N65" s="39">
        <v>55331</v>
      </c>
      <c r="O65" s="39">
        <v>3893</v>
      </c>
    </row>
    <row r="66" spans="1:15" ht="15.75" customHeight="1" x14ac:dyDescent="0.15">
      <c r="A66" s="20" t="s">
        <v>18</v>
      </c>
      <c r="B66" s="21" t="s">
        <v>126</v>
      </c>
      <c r="C66" s="45">
        <v>1</v>
      </c>
      <c r="D66" s="45">
        <v>1</v>
      </c>
      <c r="E66" s="46">
        <v>1</v>
      </c>
      <c r="F66" s="46">
        <v>0</v>
      </c>
      <c r="G66" s="45">
        <v>0</v>
      </c>
      <c r="H66" s="46"/>
      <c r="I66" s="46"/>
      <c r="J66" s="47">
        <v>113</v>
      </c>
      <c r="K66" s="39">
        <v>113</v>
      </c>
      <c r="L66" s="39">
        <v>0</v>
      </c>
      <c r="M66" s="34">
        <v>85244</v>
      </c>
      <c r="N66" s="39">
        <v>85244</v>
      </c>
      <c r="O66" s="39">
        <v>0</v>
      </c>
    </row>
    <row r="67" spans="1:15" ht="15.75" customHeight="1" x14ac:dyDescent="0.15">
      <c r="A67" s="20" t="s">
        <v>18</v>
      </c>
      <c r="B67" s="21" t="s">
        <v>127</v>
      </c>
      <c r="C67" s="45">
        <v>1</v>
      </c>
      <c r="D67" s="45">
        <v>1</v>
      </c>
      <c r="E67" s="46">
        <v>1</v>
      </c>
      <c r="F67" s="46">
        <v>0</v>
      </c>
      <c r="G67" s="45">
        <v>0</v>
      </c>
      <c r="H67" s="46"/>
      <c r="I67" s="46"/>
      <c r="J67" s="47">
        <v>45</v>
      </c>
      <c r="K67" s="39">
        <v>45</v>
      </c>
      <c r="L67" s="39">
        <v>0</v>
      </c>
      <c r="M67" s="34">
        <v>17471</v>
      </c>
      <c r="N67" s="39">
        <v>17471</v>
      </c>
      <c r="O67" s="39">
        <v>0</v>
      </c>
    </row>
    <row r="68" spans="1:15" ht="15.75" customHeight="1" x14ac:dyDescent="0.15">
      <c r="A68" s="20" t="s">
        <v>18</v>
      </c>
      <c r="B68" s="21" t="s">
        <v>128</v>
      </c>
      <c r="C68" s="45">
        <v>1</v>
      </c>
      <c r="D68" s="45">
        <v>1</v>
      </c>
      <c r="E68" s="46">
        <v>0</v>
      </c>
      <c r="F68" s="46">
        <v>1</v>
      </c>
      <c r="G68" s="45">
        <v>0</v>
      </c>
      <c r="H68" s="46"/>
      <c r="I68" s="46"/>
      <c r="J68" s="47">
        <v>189</v>
      </c>
      <c r="K68" s="39">
        <v>0</v>
      </c>
      <c r="L68" s="39">
        <v>189</v>
      </c>
      <c r="M68" s="34">
        <v>10787</v>
      </c>
      <c r="N68" s="39">
        <v>0</v>
      </c>
      <c r="O68" s="39">
        <v>10787</v>
      </c>
    </row>
    <row r="69" spans="1:15" ht="15.75" customHeight="1" x14ac:dyDescent="0.15">
      <c r="A69" s="20" t="s">
        <v>18</v>
      </c>
      <c r="B69" s="21" t="s">
        <v>129</v>
      </c>
      <c r="C69" s="45">
        <v>2</v>
      </c>
      <c r="D69" s="45">
        <v>2</v>
      </c>
      <c r="E69" s="46">
        <v>2</v>
      </c>
      <c r="F69" s="46">
        <v>0</v>
      </c>
      <c r="G69" s="45">
        <v>0</v>
      </c>
      <c r="H69" s="46"/>
      <c r="I69" s="46"/>
      <c r="J69" s="47">
        <v>109</v>
      </c>
      <c r="K69" s="39">
        <v>109</v>
      </c>
      <c r="L69" s="39">
        <v>0</v>
      </c>
      <c r="M69" s="34">
        <v>113376</v>
      </c>
      <c r="N69" s="39">
        <v>113376</v>
      </c>
      <c r="O69" s="39">
        <v>0</v>
      </c>
    </row>
    <row r="70" spans="1:15" ht="15.75" customHeight="1" x14ac:dyDescent="0.15">
      <c r="A70" s="20" t="s">
        <v>19</v>
      </c>
      <c r="B70" s="21" t="s">
        <v>130</v>
      </c>
      <c r="C70" s="45">
        <v>2</v>
      </c>
      <c r="D70" s="45">
        <v>2</v>
      </c>
      <c r="E70" s="46">
        <v>2</v>
      </c>
      <c r="F70" s="46">
        <v>0</v>
      </c>
      <c r="G70" s="45">
        <v>0</v>
      </c>
      <c r="H70" s="46"/>
      <c r="I70" s="46"/>
      <c r="J70" s="47">
        <v>138</v>
      </c>
      <c r="K70" s="39">
        <v>138</v>
      </c>
      <c r="L70" s="39">
        <v>0</v>
      </c>
      <c r="M70" s="34">
        <v>166191</v>
      </c>
      <c r="N70" s="39">
        <v>166191</v>
      </c>
      <c r="O70" s="39">
        <v>0</v>
      </c>
    </row>
    <row r="71" spans="1:15" ht="15.75" customHeight="1" x14ac:dyDescent="0.15">
      <c r="A71" s="20" t="s">
        <v>19</v>
      </c>
      <c r="B71" s="21" t="s">
        <v>131</v>
      </c>
      <c r="C71" s="45">
        <v>1</v>
      </c>
      <c r="D71" s="45">
        <v>1</v>
      </c>
      <c r="E71" s="46">
        <v>1</v>
      </c>
      <c r="F71" s="46">
        <v>0</v>
      </c>
      <c r="G71" s="45">
        <v>0</v>
      </c>
      <c r="H71" s="46"/>
      <c r="I71" s="46"/>
      <c r="J71" s="47">
        <v>75</v>
      </c>
      <c r="K71" s="39">
        <v>75</v>
      </c>
      <c r="L71" s="39">
        <v>0</v>
      </c>
      <c r="M71" s="34">
        <v>69116</v>
      </c>
      <c r="N71" s="39">
        <v>69116</v>
      </c>
      <c r="O71" s="39">
        <v>0</v>
      </c>
    </row>
    <row r="72" spans="1:15" ht="15.75" customHeight="1" x14ac:dyDescent="0.15">
      <c r="A72" s="20" t="s">
        <v>19</v>
      </c>
      <c r="B72" s="21" t="s">
        <v>132</v>
      </c>
      <c r="C72" s="45">
        <v>1</v>
      </c>
      <c r="D72" s="45">
        <v>1</v>
      </c>
      <c r="E72" s="46">
        <v>1</v>
      </c>
      <c r="F72" s="46">
        <v>0</v>
      </c>
      <c r="G72" s="45">
        <v>0</v>
      </c>
      <c r="H72" s="46"/>
      <c r="I72" s="46"/>
      <c r="J72" s="47">
        <v>61</v>
      </c>
      <c r="K72" s="39">
        <v>61</v>
      </c>
      <c r="L72" s="39">
        <v>0</v>
      </c>
      <c r="M72" s="34">
        <v>74670</v>
      </c>
      <c r="N72" s="39">
        <v>74670</v>
      </c>
      <c r="O72" s="39">
        <v>0</v>
      </c>
    </row>
    <row r="73" spans="1:15" ht="15.75" customHeight="1" x14ac:dyDescent="0.15">
      <c r="A73" s="20" t="s">
        <v>19</v>
      </c>
      <c r="B73" s="21" t="s">
        <v>133</v>
      </c>
      <c r="C73" s="45">
        <v>1</v>
      </c>
      <c r="D73" s="45">
        <v>1</v>
      </c>
      <c r="E73" s="46">
        <v>1</v>
      </c>
      <c r="F73" s="46">
        <v>0</v>
      </c>
      <c r="G73" s="45">
        <v>0</v>
      </c>
      <c r="H73" s="46"/>
      <c r="I73" s="46"/>
      <c r="J73" s="47">
        <v>42</v>
      </c>
      <c r="K73" s="39">
        <v>42</v>
      </c>
      <c r="L73" s="39">
        <v>0</v>
      </c>
      <c r="M73" s="34">
        <v>39379</v>
      </c>
      <c r="N73" s="39">
        <v>39379</v>
      </c>
      <c r="O73" s="39">
        <v>0</v>
      </c>
    </row>
    <row r="74" spans="1:15" ht="15.75" customHeight="1" x14ac:dyDescent="0.15">
      <c r="A74" s="20" t="s">
        <v>19</v>
      </c>
      <c r="B74" s="21" t="s">
        <v>134</v>
      </c>
      <c r="C74" s="45">
        <v>1</v>
      </c>
      <c r="D74" s="45">
        <v>1</v>
      </c>
      <c r="E74" s="46">
        <v>1</v>
      </c>
      <c r="F74" s="46">
        <v>0</v>
      </c>
      <c r="G74" s="45">
        <v>0</v>
      </c>
      <c r="H74" s="46"/>
      <c r="I74" s="46"/>
      <c r="J74" s="47">
        <v>114</v>
      </c>
      <c r="K74" s="39">
        <v>114</v>
      </c>
      <c r="L74" s="39">
        <v>0</v>
      </c>
      <c r="M74" s="34">
        <v>106558</v>
      </c>
      <c r="N74" s="39">
        <v>106558</v>
      </c>
      <c r="O74" s="39">
        <v>0</v>
      </c>
    </row>
    <row r="75" spans="1:15" ht="15.75" customHeight="1" x14ac:dyDescent="0.15">
      <c r="A75" s="20" t="s">
        <v>19</v>
      </c>
      <c r="B75" s="21" t="s">
        <v>135</v>
      </c>
      <c r="C75" s="45">
        <v>1</v>
      </c>
      <c r="D75" s="45">
        <v>1</v>
      </c>
      <c r="E75" s="46">
        <v>1</v>
      </c>
      <c r="F75" s="46">
        <v>0</v>
      </c>
      <c r="G75" s="45">
        <v>0</v>
      </c>
      <c r="H75" s="46"/>
      <c r="I75" s="46"/>
      <c r="J75" s="47">
        <v>152</v>
      </c>
      <c r="K75" s="39">
        <v>152</v>
      </c>
      <c r="L75" s="39">
        <v>0</v>
      </c>
      <c r="M75" s="34">
        <v>161159</v>
      </c>
      <c r="N75" s="39">
        <v>161159</v>
      </c>
      <c r="O75" s="39">
        <v>0</v>
      </c>
    </row>
    <row r="76" spans="1:15" ht="15.75" customHeight="1" x14ac:dyDescent="0.15">
      <c r="A76" s="20" t="s">
        <v>19</v>
      </c>
      <c r="B76" s="21" t="s">
        <v>136</v>
      </c>
      <c r="C76" s="45">
        <v>1</v>
      </c>
      <c r="D76" s="45">
        <v>1</v>
      </c>
      <c r="E76" s="46">
        <v>1</v>
      </c>
      <c r="F76" s="46">
        <v>0</v>
      </c>
      <c r="G76" s="45">
        <v>0</v>
      </c>
      <c r="H76" s="46"/>
      <c r="I76" s="46"/>
      <c r="J76" s="47">
        <v>84</v>
      </c>
      <c r="K76" s="39">
        <v>84</v>
      </c>
      <c r="L76" s="39">
        <v>0</v>
      </c>
      <c r="M76" s="34">
        <v>69538</v>
      </c>
      <c r="N76" s="39">
        <v>69538</v>
      </c>
      <c r="O76" s="39">
        <v>0</v>
      </c>
    </row>
    <row r="77" spans="1:15" ht="15.75" customHeight="1" x14ac:dyDescent="0.15">
      <c r="A77" s="20" t="s">
        <v>58</v>
      </c>
      <c r="B77" s="21" t="s">
        <v>137</v>
      </c>
      <c r="C77" s="45">
        <v>3</v>
      </c>
      <c r="D77" s="45">
        <v>3</v>
      </c>
      <c r="E77" s="46">
        <v>3</v>
      </c>
      <c r="F77" s="46">
        <v>0</v>
      </c>
      <c r="G77" s="45">
        <v>0</v>
      </c>
      <c r="H77" s="46"/>
      <c r="I77" s="46"/>
      <c r="J77" s="47">
        <v>103</v>
      </c>
      <c r="K77" s="39">
        <v>103</v>
      </c>
      <c r="L77" s="39">
        <v>0</v>
      </c>
      <c r="M77" s="34">
        <v>10879</v>
      </c>
      <c r="N77" s="39">
        <v>10879</v>
      </c>
      <c r="O77" s="39">
        <v>0</v>
      </c>
    </row>
    <row r="78" spans="1:15" ht="15.75" customHeight="1" x14ac:dyDescent="0.15">
      <c r="A78" s="20" t="s">
        <v>58</v>
      </c>
      <c r="B78" s="21" t="s">
        <v>138</v>
      </c>
      <c r="C78" s="45">
        <v>3</v>
      </c>
      <c r="D78" s="45">
        <v>3</v>
      </c>
      <c r="E78" s="46">
        <v>3</v>
      </c>
      <c r="F78" s="46">
        <v>0</v>
      </c>
      <c r="G78" s="45">
        <v>0</v>
      </c>
      <c r="H78" s="46"/>
      <c r="I78" s="46"/>
      <c r="J78" s="47">
        <v>99</v>
      </c>
      <c r="K78" s="39">
        <v>99</v>
      </c>
      <c r="L78" s="39">
        <v>0</v>
      </c>
      <c r="M78" s="34">
        <v>76136</v>
      </c>
      <c r="N78" s="39">
        <v>76136</v>
      </c>
      <c r="O78" s="39">
        <v>0</v>
      </c>
    </row>
    <row r="79" spans="1:15" ht="15.75" customHeight="1" x14ac:dyDescent="0.15">
      <c r="A79" s="20" t="s">
        <v>58</v>
      </c>
      <c r="B79" s="21" t="s">
        <v>139</v>
      </c>
      <c r="C79" s="45">
        <v>0</v>
      </c>
      <c r="D79" s="45">
        <v>0</v>
      </c>
      <c r="E79" s="46">
        <v>0</v>
      </c>
      <c r="F79" s="46">
        <v>0</v>
      </c>
      <c r="G79" s="45">
        <v>0</v>
      </c>
      <c r="H79" s="46"/>
      <c r="I79" s="46"/>
      <c r="J79" s="47">
        <v>0</v>
      </c>
      <c r="K79" s="39">
        <v>0</v>
      </c>
      <c r="L79" s="39">
        <v>0</v>
      </c>
      <c r="M79" s="34">
        <v>8022</v>
      </c>
      <c r="N79" s="39">
        <v>8022</v>
      </c>
      <c r="O79" s="39">
        <v>0</v>
      </c>
    </row>
    <row r="80" spans="1:15" ht="15.75" customHeight="1" x14ac:dyDescent="0.15">
      <c r="A80" s="20" t="s">
        <v>58</v>
      </c>
      <c r="B80" s="21" t="s">
        <v>140</v>
      </c>
      <c r="C80" s="45">
        <v>1</v>
      </c>
      <c r="D80" s="45">
        <v>1</v>
      </c>
      <c r="E80" s="46">
        <v>1</v>
      </c>
      <c r="F80" s="46">
        <v>0</v>
      </c>
      <c r="G80" s="45">
        <v>0</v>
      </c>
      <c r="H80" s="46"/>
      <c r="I80" s="46"/>
      <c r="J80" s="47">
        <v>78</v>
      </c>
      <c r="K80" s="39">
        <v>78</v>
      </c>
      <c r="L80" s="39">
        <v>0</v>
      </c>
      <c r="M80" s="34">
        <v>68690</v>
      </c>
      <c r="N80" s="39">
        <v>68690</v>
      </c>
      <c r="O80" s="39">
        <v>0</v>
      </c>
    </row>
    <row r="81" spans="1:15" ht="15.75" customHeight="1" x14ac:dyDescent="0.15">
      <c r="A81" s="20" t="s">
        <v>58</v>
      </c>
      <c r="B81" s="21" t="s">
        <v>141</v>
      </c>
      <c r="C81" s="45">
        <v>1</v>
      </c>
      <c r="D81" s="45">
        <v>1</v>
      </c>
      <c r="E81" s="46">
        <v>1</v>
      </c>
      <c r="F81" s="46">
        <v>0</v>
      </c>
      <c r="G81" s="45">
        <v>0</v>
      </c>
      <c r="H81" s="46"/>
      <c r="I81" s="46"/>
      <c r="J81" s="47">
        <v>19</v>
      </c>
      <c r="K81" s="39">
        <v>19</v>
      </c>
      <c r="L81" s="39">
        <v>0</v>
      </c>
      <c r="M81" s="34">
        <v>19005</v>
      </c>
      <c r="N81" s="39">
        <v>19005</v>
      </c>
      <c r="O81" s="39">
        <v>0</v>
      </c>
    </row>
    <row r="82" spans="1:15" ht="15.75" customHeight="1" x14ac:dyDescent="0.15">
      <c r="A82" s="20" t="s">
        <v>58</v>
      </c>
      <c r="B82" s="21" t="s">
        <v>142</v>
      </c>
      <c r="C82" s="45">
        <v>1</v>
      </c>
      <c r="D82" s="45">
        <v>1</v>
      </c>
      <c r="E82" s="46">
        <v>1</v>
      </c>
      <c r="F82" s="46">
        <v>0</v>
      </c>
      <c r="G82" s="45">
        <v>0</v>
      </c>
      <c r="H82" s="46"/>
      <c r="I82" s="46"/>
      <c r="J82" s="47">
        <v>83</v>
      </c>
      <c r="K82" s="39">
        <v>83</v>
      </c>
      <c r="L82" s="39">
        <v>0</v>
      </c>
      <c r="M82" s="34">
        <v>96099</v>
      </c>
      <c r="N82" s="39">
        <v>96099</v>
      </c>
      <c r="O82" s="39">
        <v>0</v>
      </c>
    </row>
    <row r="83" spans="1:15" ht="15.75" customHeight="1" x14ac:dyDescent="0.15">
      <c r="A83" s="20" t="s">
        <v>58</v>
      </c>
      <c r="B83" s="21" t="s">
        <v>143</v>
      </c>
      <c r="C83" s="45">
        <v>1</v>
      </c>
      <c r="D83" s="45">
        <v>1</v>
      </c>
      <c r="E83" s="46">
        <v>1</v>
      </c>
      <c r="F83" s="46">
        <v>0</v>
      </c>
      <c r="G83" s="45">
        <v>0</v>
      </c>
      <c r="H83" s="46"/>
      <c r="I83" s="46"/>
      <c r="J83" s="47">
        <v>31</v>
      </c>
      <c r="K83" s="39">
        <v>31</v>
      </c>
      <c r="L83" s="39">
        <v>0</v>
      </c>
      <c r="M83" s="34">
        <v>23743</v>
      </c>
      <c r="N83" s="39">
        <v>23743</v>
      </c>
      <c r="O83" s="39">
        <v>0</v>
      </c>
    </row>
    <row r="84" spans="1:15" ht="15.75" customHeight="1" x14ac:dyDescent="0.15">
      <c r="A84" s="20" t="s">
        <v>21</v>
      </c>
      <c r="B84" s="21" t="s">
        <v>144</v>
      </c>
      <c r="C84" s="45">
        <v>2</v>
      </c>
      <c r="D84" s="45">
        <v>2</v>
      </c>
      <c r="E84" s="46">
        <v>2</v>
      </c>
      <c r="F84" s="46">
        <v>0</v>
      </c>
      <c r="G84" s="45">
        <v>0</v>
      </c>
      <c r="H84" s="46"/>
      <c r="I84" s="46"/>
      <c r="J84" s="47">
        <v>32</v>
      </c>
      <c r="K84" s="39">
        <v>32</v>
      </c>
      <c r="L84" s="39">
        <v>0</v>
      </c>
      <c r="M84" s="34">
        <v>13828</v>
      </c>
      <c r="N84" s="39">
        <v>13828</v>
      </c>
      <c r="O84" s="39">
        <v>0</v>
      </c>
    </row>
    <row r="85" spans="1:15" ht="15.75" customHeight="1" x14ac:dyDescent="0.15">
      <c r="A85" s="20" t="s">
        <v>21</v>
      </c>
      <c r="B85" s="21" t="s">
        <v>145</v>
      </c>
      <c r="C85" s="45">
        <v>1</v>
      </c>
      <c r="D85" s="45">
        <v>1</v>
      </c>
      <c r="E85" s="46">
        <v>1</v>
      </c>
      <c r="F85" s="46">
        <v>0</v>
      </c>
      <c r="G85" s="45">
        <v>0</v>
      </c>
      <c r="H85" s="46"/>
      <c r="I85" s="46"/>
      <c r="J85" s="47">
        <v>101</v>
      </c>
      <c r="K85" s="39">
        <v>101</v>
      </c>
      <c r="L85" s="39">
        <v>0</v>
      </c>
      <c r="M85" s="34">
        <v>56007</v>
      </c>
      <c r="N85" s="39">
        <v>56007</v>
      </c>
      <c r="O85" s="39">
        <v>0</v>
      </c>
    </row>
    <row r="86" spans="1:15" ht="15.75" customHeight="1" x14ac:dyDescent="0.15">
      <c r="A86" s="20" t="s">
        <v>21</v>
      </c>
      <c r="B86" s="21" t="s">
        <v>146</v>
      </c>
      <c r="C86" s="45">
        <v>1</v>
      </c>
      <c r="D86" s="45">
        <v>1</v>
      </c>
      <c r="E86" s="46">
        <v>1</v>
      </c>
      <c r="F86" s="46">
        <v>0</v>
      </c>
      <c r="G86" s="45">
        <v>0</v>
      </c>
      <c r="H86" s="46"/>
      <c r="I86" s="46"/>
      <c r="J86" s="47">
        <v>74</v>
      </c>
      <c r="K86" s="39">
        <v>74</v>
      </c>
      <c r="L86" s="39">
        <v>0</v>
      </c>
      <c r="M86" s="34">
        <v>38797</v>
      </c>
      <c r="N86" s="39">
        <v>38797</v>
      </c>
      <c r="O86" s="39">
        <v>0</v>
      </c>
    </row>
    <row r="87" spans="1:15" ht="15.75" customHeight="1" x14ac:dyDescent="0.15">
      <c r="A87" s="20" t="s">
        <v>21</v>
      </c>
      <c r="B87" s="21" t="s">
        <v>147</v>
      </c>
      <c r="C87" s="45">
        <v>1</v>
      </c>
      <c r="D87" s="45">
        <v>1</v>
      </c>
      <c r="E87" s="46">
        <v>1</v>
      </c>
      <c r="F87" s="46">
        <v>0</v>
      </c>
      <c r="G87" s="45">
        <v>0</v>
      </c>
      <c r="H87" s="46"/>
      <c r="I87" s="46"/>
      <c r="J87" s="47">
        <v>17</v>
      </c>
      <c r="K87" s="39">
        <v>17</v>
      </c>
      <c r="L87" s="39">
        <v>0</v>
      </c>
      <c r="M87" s="34">
        <v>14253</v>
      </c>
      <c r="N87" s="39">
        <v>14253</v>
      </c>
      <c r="O87" s="39">
        <v>0</v>
      </c>
    </row>
    <row r="88" spans="1:15" ht="15.75" customHeight="1" x14ac:dyDescent="0.15">
      <c r="A88" s="20" t="s">
        <v>21</v>
      </c>
      <c r="B88" s="21" t="s">
        <v>148</v>
      </c>
      <c r="C88" s="45">
        <v>32</v>
      </c>
      <c r="D88" s="45">
        <v>32</v>
      </c>
      <c r="E88" s="46">
        <v>32</v>
      </c>
      <c r="F88" s="46">
        <v>0</v>
      </c>
      <c r="G88" s="45">
        <v>0</v>
      </c>
      <c r="H88" s="46"/>
      <c r="I88" s="46"/>
      <c r="J88" s="47">
        <v>344</v>
      </c>
      <c r="K88" s="39">
        <v>344</v>
      </c>
      <c r="L88" s="39">
        <v>0</v>
      </c>
      <c r="M88" s="34">
        <v>200942</v>
      </c>
      <c r="N88" s="39">
        <v>200942</v>
      </c>
      <c r="O88" s="39">
        <v>0</v>
      </c>
    </row>
    <row r="89" spans="1:15" ht="15.75" customHeight="1" x14ac:dyDescent="0.15">
      <c r="A89" s="20" t="s">
        <v>21</v>
      </c>
      <c r="B89" s="21" t="s">
        <v>149</v>
      </c>
      <c r="C89" s="45">
        <v>1</v>
      </c>
      <c r="D89" s="45">
        <v>1</v>
      </c>
      <c r="E89" s="46">
        <v>1</v>
      </c>
      <c r="F89" s="46">
        <v>0</v>
      </c>
      <c r="G89" s="45">
        <v>0</v>
      </c>
      <c r="H89" s="46"/>
      <c r="I89" s="46"/>
      <c r="J89" s="47">
        <v>69</v>
      </c>
      <c r="K89" s="39">
        <v>69</v>
      </c>
      <c r="L89" s="39">
        <v>0</v>
      </c>
      <c r="M89" s="34">
        <v>44279</v>
      </c>
      <c r="N89" s="39">
        <v>44279</v>
      </c>
      <c r="O89" s="39">
        <v>0</v>
      </c>
    </row>
    <row r="90" spans="1:15" ht="15.75" customHeight="1" x14ac:dyDescent="0.15">
      <c r="A90" s="20" t="s">
        <v>21</v>
      </c>
      <c r="B90" s="21" t="s">
        <v>150</v>
      </c>
      <c r="C90" s="45">
        <v>3</v>
      </c>
      <c r="D90" s="45">
        <v>3</v>
      </c>
      <c r="E90" s="46">
        <v>3</v>
      </c>
      <c r="F90" s="46">
        <v>0</v>
      </c>
      <c r="G90" s="45">
        <v>0</v>
      </c>
      <c r="H90" s="46"/>
      <c r="I90" s="46"/>
      <c r="J90" s="47">
        <v>29</v>
      </c>
      <c r="K90" s="39">
        <v>29</v>
      </c>
      <c r="L90" s="39">
        <v>0</v>
      </c>
      <c r="M90" s="34">
        <v>14570</v>
      </c>
      <c r="N90" s="39">
        <v>14570</v>
      </c>
      <c r="O90" s="39">
        <v>0</v>
      </c>
    </row>
    <row r="91" spans="1:15" ht="15.75" customHeight="1" x14ac:dyDescent="0.15">
      <c r="A91" s="20" t="s">
        <v>22</v>
      </c>
      <c r="B91" s="21" t="s">
        <v>151</v>
      </c>
      <c r="C91" s="45">
        <v>3</v>
      </c>
      <c r="D91" s="45">
        <v>3</v>
      </c>
      <c r="E91" s="46">
        <v>3</v>
      </c>
      <c r="F91" s="46">
        <v>0</v>
      </c>
      <c r="G91" s="45">
        <v>0</v>
      </c>
      <c r="H91" s="46"/>
      <c r="I91" s="46"/>
      <c r="J91" s="47">
        <v>132</v>
      </c>
      <c r="K91" s="39">
        <v>132</v>
      </c>
      <c r="L91" s="39">
        <v>0</v>
      </c>
      <c r="M91" s="34">
        <v>80430</v>
      </c>
      <c r="N91" s="39">
        <v>80430</v>
      </c>
      <c r="O91" s="39">
        <v>0</v>
      </c>
    </row>
    <row r="92" spans="1:15" ht="15.75" customHeight="1" x14ac:dyDescent="0.15">
      <c r="A92" s="20" t="s">
        <v>22</v>
      </c>
      <c r="B92" s="21" t="s">
        <v>152</v>
      </c>
      <c r="C92" s="45">
        <v>1</v>
      </c>
      <c r="D92" s="45">
        <v>1</v>
      </c>
      <c r="E92" s="46">
        <v>1</v>
      </c>
      <c r="F92" s="46">
        <v>0</v>
      </c>
      <c r="G92" s="45">
        <v>0</v>
      </c>
      <c r="H92" s="46"/>
      <c r="I92" s="46"/>
      <c r="J92" s="47">
        <v>7</v>
      </c>
      <c r="K92" s="39">
        <v>7</v>
      </c>
      <c r="L92" s="39">
        <v>0</v>
      </c>
      <c r="M92" s="34">
        <v>8765</v>
      </c>
      <c r="N92" s="39">
        <v>8765</v>
      </c>
      <c r="O92" s="39">
        <v>0</v>
      </c>
    </row>
    <row r="93" spans="1:15" ht="15.75" customHeight="1" x14ac:dyDescent="0.15">
      <c r="A93" s="20" t="s">
        <v>22</v>
      </c>
      <c r="B93" s="21" t="s">
        <v>153</v>
      </c>
      <c r="C93" s="45">
        <v>1</v>
      </c>
      <c r="D93" s="45">
        <v>1</v>
      </c>
      <c r="E93" s="46">
        <v>1</v>
      </c>
      <c r="F93" s="46">
        <v>0</v>
      </c>
      <c r="G93" s="45">
        <v>0</v>
      </c>
      <c r="H93" s="46"/>
      <c r="I93" s="46"/>
      <c r="J93" s="47">
        <v>94</v>
      </c>
      <c r="K93" s="39">
        <v>94</v>
      </c>
      <c r="L93" s="39">
        <v>0</v>
      </c>
      <c r="M93" s="34">
        <v>62569</v>
      </c>
      <c r="N93" s="39">
        <v>62569</v>
      </c>
      <c r="O93" s="39">
        <v>0</v>
      </c>
    </row>
    <row r="94" spans="1:15" ht="15.75" customHeight="1" x14ac:dyDescent="0.15">
      <c r="A94" s="20" t="s">
        <v>22</v>
      </c>
      <c r="B94" s="21" t="s">
        <v>154</v>
      </c>
      <c r="C94" s="45">
        <v>1</v>
      </c>
      <c r="D94" s="45">
        <v>1</v>
      </c>
      <c r="E94" s="46">
        <v>1</v>
      </c>
      <c r="F94" s="46">
        <v>0</v>
      </c>
      <c r="G94" s="45">
        <v>0</v>
      </c>
      <c r="H94" s="46"/>
      <c r="I94" s="46"/>
      <c r="J94" s="47">
        <v>172</v>
      </c>
      <c r="K94" s="39">
        <v>172</v>
      </c>
      <c r="L94" s="39">
        <v>0</v>
      </c>
      <c r="M94" s="34">
        <v>113077</v>
      </c>
      <c r="N94" s="39">
        <v>113077</v>
      </c>
      <c r="O94" s="39">
        <v>0</v>
      </c>
    </row>
    <row r="95" spans="1:15" ht="15.75" customHeight="1" x14ac:dyDescent="0.15">
      <c r="A95" s="20" t="s">
        <v>22</v>
      </c>
      <c r="B95" s="21" t="s">
        <v>155</v>
      </c>
      <c r="C95" s="45">
        <v>1</v>
      </c>
      <c r="D95" s="45">
        <v>1</v>
      </c>
      <c r="E95" s="46">
        <v>1</v>
      </c>
      <c r="F95" s="46">
        <v>0</v>
      </c>
      <c r="G95" s="45">
        <v>0</v>
      </c>
      <c r="H95" s="46"/>
      <c r="I95" s="46"/>
      <c r="J95" s="47">
        <v>311</v>
      </c>
      <c r="K95" s="39">
        <v>311</v>
      </c>
      <c r="L95" s="39">
        <v>0</v>
      </c>
      <c r="M95" s="34">
        <v>283467</v>
      </c>
      <c r="N95" s="39">
        <v>283467</v>
      </c>
      <c r="O95" s="39">
        <v>0</v>
      </c>
    </row>
    <row r="96" spans="1:15" ht="15.75" customHeight="1" x14ac:dyDescent="0.15">
      <c r="A96" s="20" t="s">
        <v>22</v>
      </c>
      <c r="B96" s="21" t="s">
        <v>156</v>
      </c>
      <c r="C96" s="45">
        <v>1</v>
      </c>
      <c r="D96" s="45">
        <v>1</v>
      </c>
      <c r="E96" s="46">
        <v>1</v>
      </c>
      <c r="F96" s="46">
        <v>0</v>
      </c>
      <c r="G96" s="45">
        <v>0</v>
      </c>
      <c r="H96" s="46"/>
      <c r="I96" s="46"/>
      <c r="J96" s="47">
        <v>117</v>
      </c>
      <c r="K96" s="39">
        <v>117</v>
      </c>
      <c r="L96" s="39">
        <v>0</v>
      </c>
      <c r="M96" s="34">
        <v>107994</v>
      </c>
      <c r="N96" s="39">
        <v>107994</v>
      </c>
      <c r="O96" s="39">
        <v>0</v>
      </c>
    </row>
    <row r="97" spans="1:15" ht="15.75" customHeight="1" x14ac:dyDescent="0.15">
      <c r="A97" s="20" t="s">
        <v>22</v>
      </c>
      <c r="B97" s="21" t="s">
        <v>157</v>
      </c>
      <c r="C97" s="45">
        <v>2</v>
      </c>
      <c r="D97" s="45">
        <v>2</v>
      </c>
      <c r="E97" s="46">
        <v>2</v>
      </c>
      <c r="F97" s="46">
        <v>0</v>
      </c>
      <c r="G97" s="45">
        <v>0</v>
      </c>
      <c r="H97" s="46"/>
      <c r="I97" s="46"/>
      <c r="J97" s="47">
        <v>104</v>
      </c>
      <c r="K97" s="39">
        <v>104</v>
      </c>
      <c r="L97" s="39">
        <v>0</v>
      </c>
      <c r="M97" s="34">
        <v>105176</v>
      </c>
      <c r="N97" s="39">
        <v>105176</v>
      </c>
      <c r="O97" s="39">
        <v>0</v>
      </c>
    </row>
    <row r="98" spans="1:15" ht="15.75" customHeight="1" x14ac:dyDescent="0.15">
      <c r="A98" s="20" t="s">
        <v>22</v>
      </c>
      <c r="B98" s="21" t="s">
        <v>158</v>
      </c>
      <c r="C98" s="45">
        <v>1</v>
      </c>
      <c r="D98" s="45">
        <v>1</v>
      </c>
      <c r="E98" s="46">
        <v>1</v>
      </c>
      <c r="F98" s="46">
        <v>0</v>
      </c>
      <c r="G98" s="45">
        <v>0</v>
      </c>
      <c r="H98" s="46"/>
      <c r="I98" s="46"/>
      <c r="J98" s="47">
        <v>67</v>
      </c>
      <c r="K98" s="39">
        <v>67</v>
      </c>
      <c r="L98" s="39">
        <v>0</v>
      </c>
      <c r="M98" s="34">
        <v>41030</v>
      </c>
      <c r="N98" s="39">
        <v>41030</v>
      </c>
      <c r="O98" s="39">
        <v>0</v>
      </c>
    </row>
    <row r="99" spans="1:15" ht="15.75" customHeight="1" x14ac:dyDescent="0.15">
      <c r="A99" s="20" t="s">
        <v>23</v>
      </c>
      <c r="B99" s="21" t="s">
        <v>159</v>
      </c>
      <c r="C99" s="45">
        <v>1</v>
      </c>
      <c r="D99" s="45">
        <v>1</v>
      </c>
      <c r="E99" s="46">
        <v>1</v>
      </c>
      <c r="F99" s="46">
        <v>0</v>
      </c>
      <c r="G99" s="45">
        <v>0</v>
      </c>
      <c r="H99" s="46"/>
      <c r="I99" s="46"/>
      <c r="J99" s="47">
        <v>105</v>
      </c>
      <c r="K99" s="39">
        <v>105</v>
      </c>
      <c r="L99" s="39">
        <v>0</v>
      </c>
      <c r="M99" s="34">
        <v>74171</v>
      </c>
      <c r="N99" s="39">
        <v>74171</v>
      </c>
      <c r="O99" s="39">
        <v>0</v>
      </c>
    </row>
    <row r="100" spans="1:15" ht="15.75" customHeight="1" x14ac:dyDescent="0.15">
      <c r="A100" s="20" t="s">
        <v>23</v>
      </c>
      <c r="B100" s="21" t="s">
        <v>160</v>
      </c>
      <c r="C100" s="45">
        <v>1</v>
      </c>
      <c r="D100" s="45">
        <v>1</v>
      </c>
      <c r="E100" s="46">
        <v>1</v>
      </c>
      <c r="F100" s="46">
        <v>0</v>
      </c>
      <c r="G100" s="45">
        <v>0</v>
      </c>
      <c r="H100" s="46"/>
      <c r="I100" s="46"/>
      <c r="J100" s="47">
        <v>659</v>
      </c>
      <c r="K100" s="39">
        <v>659</v>
      </c>
      <c r="L100" s="39">
        <v>0</v>
      </c>
      <c r="M100" s="34">
        <v>659549</v>
      </c>
      <c r="N100" s="39">
        <v>659549</v>
      </c>
      <c r="O100" s="39">
        <v>0</v>
      </c>
    </row>
    <row r="101" spans="1:15" ht="15.75" customHeight="1" x14ac:dyDescent="0.15">
      <c r="A101" s="20" t="s">
        <v>23</v>
      </c>
      <c r="B101" s="21" t="s">
        <v>161</v>
      </c>
      <c r="C101" s="45">
        <v>2</v>
      </c>
      <c r="D101" s="45">
        <v>2</v>
      </c>
      <c r="E101" s="46">
        <v>2</v>
      </c>
      <c r="F101" s="46">
        <v>0</v>
      </c>
      <c r="G101" s="45">
        <v>0</v>
      </c>
      <c r="H101" s="46"/>
      <c r="I101" s="46"/>
      <c r="J101" s="47">
        <v>344</v>
      </c>
      <c r="K101" s="39">
        <v>344</v>
      </c>
      <c r="L101" s="39">
        <v>0</v>
      </c>
      <c r="M101" s="34">
        <v>253052</v>
      </c>
      <c r="N101" s="39">
        <v>253052</v>
      </c>
      <c r="O101" s="39">
        <v>0</v>
      </c>
    </row>
    <row r="102" spans="1:15" ht="15.75" customHeight="1" x14ac:dyDescent="0.15">
      <c r="A102" s="20" t="s">
        <v>23</v>
      </c>
      <c r="B102" s="21" t="s">
        <v>162</v>
      </c>
      <c r="C102" s="45">
        <v>1</v>
      </c>
      <c r="D102" s="45">
        <v>1</v>
      </c>
      <c r="E102" s="45">
        <v>1</v>
      </c>
      <c r="F102" s="45">
        <v>0</v>
      </c>
      <c r="G102" s="45">
        <v>0</v>
      </c>
      <c r="H102" s="46"/>
      <c r="I102" s="46"/>
      <c r="J102" s="47">
        <v>142</v>
      </c>
      <c r="K102" s="39">
        <v>142</v>
      </c>
      <c r="L102" s="39">
        <v>0</v>
      </c>
      <c r="M102" s="34">
        <v>93721</v>
      </c>
      <c r="N102" s="39">
        <v>93721</v>
      </c>
      <c r="O102" s="39">
        <v>0</v>
      </c>
    </row>
    <row r="103" spans="1:15" ht="15.75" customHeight="1" x14ac:dyDescent="0.15">
      <c r="A103" s="20" t="s">
        <v>23</v>
      </c>
      <c r="B103" s="21" t="s">
        <v>163</v>
      </c>
      <c r="C103" s="45">
        <v>1</v>
      </c>
      <c r="D103" s="45">
        <v>1</v>
      </c>
      <c r="E103" s="45">
        <v>1</v>
      </c>
      <c r="F103" s="45">
        <v>0</v>
      </c>
      <c r="G103" s="45">
        <v>0</v>
      </c>
      <c r="H103" s="46"/>
      <c r="I103" s="46"/>
      <c r="J103" s="47">
        <v>9</v>
      </c>
      <c r="K103" s="39">
        <v>9</v>
      </c>
      <c r="L103" s="39">
        <v>0</v>
      </c>
      <c r="M103" s="34">
        <v>8667</v>
      </c>
      <c r="N103" s="39">
        <v>8667</v>
      </c>
      <c r="O103" s="39">
        <v>0</v>
      </c>
    </row>
    <row r="104" spans="1:15" ht="15.75" customHeight="1" x14ac:dyDescent="0.15">
      <c r="A104" s="22" t="s">
        <v>4</v>
      </c>
      <c r="B104" s="23">
        <f>COUNTA(B6:B103)</f>
        <v>98</v>
      </c>
      <c r="C104" s="27">
        <f t="shared" ref="C104:L104" si="0">SUM(C6:C103)</f>
        <v>316</v>
      </c>
      <c r="D104" s="27">
        <f t="shared" si="0"/>
        <v>314</v>
      </c>
      <c r="E104" s="27">
        <f t="shared" si="0"/>
        <v>304</v>
      </c>
      <c r="F104" s="27">
        <f t="shared" si="0"/>
        <v>10</v>
      </c>
      <c r="G104" s="45">
        <f t="shared" si="0"/>
        <v>2</v>
      </c>
      <c r="H104" s="45">
        <f t="shared" si="0"/>
        <v>0</v>
      </c>
      <c r="I104" s="45">
        <f t="shared" si="0"/>
        <v>2</v>
      </c>
      <c r="J104" s="47">
        <f>SUM(J6:J103)</f>
        <v>15129</v>
      </c>
      <c r="K104" s="47">
        <f t="shared" si="0"/>
        <v>14805</v>
      </c>
      <c r="L104" s="47">
        <f t="shared" si="0"/>
        <v>324</v>
      </c>
      <c r="M104" s="47">
        <v>7464924</v>
      </c>
      <c r="N104" s="47">
        <v>7415335</v>
      </c>
      <c r="O104" s="47">
        <v>49588</v>
      </c>
    </row>
    <row r="105" spans="1:15" ht="15.75" customHeight="1" x14ac:dyDescent="0.15">
      <c r="A105" s="25"/>
      <c r="B105" s="74"/>
      <c r="C105" s="75"/>
      <c r="D105" s="75"/>
      <c r="E105" s="75"/>
      <c r="F105" s="75"/>
      <c r="G105" s="76"/>
      <c r="H105" s="76"/>
      <c r="I105" s="76"/>
      <c r="J105" s="77"/>
      <c r="K105" s="77"/>
      <c r="L105" s="77"/>
      <c r="M105" s="77"/>
      <c r="N105" s="77"/>
      <c r="O105" s="77"/>
    </row>
    <row r="106" spans="1:15" ht="15.75" customHeight="1" x14ac:dyDescent="0.15">
      <c r="A106" s="25"/>
      <c r="B106" s="74"/>
      <c r="C106" s="75"/>
      <c r="D106" s="75"/>
      <c r="E106" s="75"/>
      <c r="F106" s="75"/>
      <c r="G106" s="76"/>
      <c r="H106" s="76"/>
      <c r="I106" s="76"/>
      <c r="J106" s="77"/>
      <c r="K106" s="77"/>
      <c r="L106" s="77"/>
      <c r="M106" s="77"/>
      <c r="N106" s="77"/>
      <c r="O106" s="77"/>
    </row>
    <row r="107" spans="1:15" ht="15.75" customHeight="1" x14ac:dyDescent="0.15">
      <c r="A107" s="25" t="s">
        <v>57</v>
      </c>
      <c r="B107" s="26"/>
      <c r="C107" s="50"/>
      <c r="D107" s="51"/>
      <c r="E107" s="51"/>
      <c r="F107" s="51"/>
      <c r="G107" s="52"/>
      <c r="H107" s="52"/>
      <c r="I107" s="52"/>
      <c r="J107" s="53"/>
      <c r="K107" s="53"/>
      <c r="L107" s="53"/>
      <c r="M107" s="53"/>
      <c r="N107" s="53"/>
      <c r="O107" s="53"/>
    </row>
    <row r="108" spans="1:15" ht="15.75" customHeight="1" x14ac:dyDescent="0.15">
      <c r="A108" s="103" t="s">
        <v>0</v>
      </c>
      <c r="B108" s="103" t="s">
        <v>1</v>
      </c>
      <c r="C108" s="103" t="s">
        <v>5</v>
      </c>
      <c r="D108" s="103"/>
      <c r="E108" s="103"/>
      <c r="F108" s="103"/>
      <c r="G108" s="103"/>
      <c r="H108" s="103"/>
      <c r="I108" s="103"/>
      <c r="J108" s="104" t="s">
        <v>52</v>
      </c>
      <c r="K108" s="105"/>
      <c r="L108" s="106"/>
      <c r="M108" s="103" t="s">
        <v>48</v>
      </c>
      <c r="N108" s="103"/>
      <c r="O108" s="103"/>
    </row>
    <row r="109" spans="1:15" ht="15.75" customHeight="1" x14ac:dyDescent="0.15">
      <c r="A109" s="103"/>
      <c r="B109" s="103"/>
      <c r="C109" s="102" t="s">
        <v>4</v>
      </c>
      <c r="D109" s="110" t="s">
        <v>40</v>
      </c>
      <c r="E109" s="111"/>
      <c r="F109" s="112"/>
      <c r="G109" s="110" t="s">
        <v>41</v>
      </c>
      <c r="H109" s="111"/>
      <c r="I109" s="112"/>
      <c r="J109" s="107"/>
      <c r="K109" s="108"/>
      <c r="L109" s="109"/>
      <c r="M109" s="102" t="s">
        <v>4</v>
      </c>
      <c r="N109" s="101" t="s">
        <v>39</v>
      </c>
      <c r="O109" s="102"/>
    </row>
    <row r="110" spans="1:15" ht="15.75" customHeight="1" x14ac:dyDescent="0.15">
      <c r="A110" s="103"/>
      <c r="B110" s="103"/>
      <c r="C110" s="106"/>
      <c r="D110" s="42"/>
      <c r="E110" s="43" t="s">
        <v>3</v>
      </c>
      <c r="F110" s="43" t="s">
        <v>2</v>
      </c>
      <c r="G110" s="44"/>
      <c r="H110" s="43" t="s">
        <v>3</v>
      </c>
      <c r="I110" s="43" t="s">
        <v>2</v>
      </c>
      <c r="J110" s="44"/>
      <c r="K110" s="43" t="s">
        <v>3</v>
      </c>
      <c r="L110" s="43" t="s">
        <v>2</v>
      </c>
      <c r="M110" s="106"/>
      <c r="N110" s="43" t="s">
        <v>3</v>
      </c>
      <c r="O110" s="43" t="s">
        <v>2</v>
      </c>
    </row>
    <row r="111" spans="1:15" ht="15.75" customHeight="1" x14ac:dyDescent="0.15">
      <c r="A111" s="20" t="s">
        <v>24</v>
      </c>
      <c r="B111" s="45">
        <f>COUNTA(B6:B23)</f>
        <v>18</v>
      </c>
      <c r="C111" s="45">
        <f t="shared" ref="C111:O111" si="1">SUM(C6:C23)</f>
        <v>123</v>
      </c>
      <c r="D111" s="45">
        <f t="shared" si="1"/>
        <v>123</v>
      </c>
      <c r="E111" s="45">
        <f t="shared" si="1"/>
        <v>122</v>
      </c>
      <c r="F111" s="45">
        <f t="shared" si="1"/>
        <v>1</v>
      </c>
      <c r="G111" s="45">
        <f t="shared" si="1"/>
        <v>0</v>
      </c>
      <c r="H111" s="45">
        <f t="shared" si="1"/>
        <v>0</v>
      </c>
      <c r="I111" s="45">
        <f t="shared" si="1"/>
        <v>0</v>
      </c>
      <c r="J111" s="47">
        <f t="shared" si="1"/>
        <v>3277</v>
      </c>
      <c r="K111" s="47">
        <f t="shared" si="1"/>
        <v>3274</v>
      </c>
      <c r="L111" s="47">
        <f t="shared" si="1"/>
        <v>3</v>
      </c>
      <c r="M111" s="47">
        <f t="shared" si="1"/>
        <v>1606539</v>
      </c>
      <c r="N111" s="47">
        <f t="shared" si="1"/>
        <v>1605681</v>
      </c>
      <c r="O111" s="47">
        <f t="shared" si="1"/>
        <v>859</v>
      </c>
    </row>
    <row r="112" spans="1:15" ht="15.75" customHeight="1" x14ac:dyDescent="0.15">
      <c r="A112" s="20" t="s">
        <v>25</v>
      </c>
      <c r="B112" s="45">
        <f>COUNTA(B24)</f>
        <v>1</v>
      </c>
      <c r="C112" s="45">
        <f t="shared" ref="C112:O112" si="2">SUM(C24)</f>
        <v>7</v>
      </c>
      <c r="D112" s="45">
        <f t="shared" si="2"/>
        <v>7</v>
      </c>
      <c r="E112" s="45">
        <f t="shared" si="2"/>
        <v>7</v>
      </c>
      <c r="F112" s="45">
        <f t="shared" si="2"/>
        <v>0</v>
      </c>
      <c r="G112" s="45">
        <f t="shared" si="2"/>
        <v>0</v>
      </c>
      <c r="H112" s="45">
        <f t="shared" si="2"/>
        <v>0</v>
      </c>
      <c r="I112" s="45">
        <f t="shared" si="2"/>
        <v>0</v>
      </c>
      <c r="J112" s="47">
        <f t="shared" si="2"/>
        <v>117</v>
      </c>
      <c r="K112" s="47">
        <f t="shared" si="2"/>
        <v>117</v>
      </c>
      <c r="L112" s="47">
        <f t="shared" si="2"/>
        <v>0</v>
      </c>
      <c r="M112" s="47">
        <f t="shared" si="2"/>
        <v>52187</v>
      </c>
      <c r="N112" s="47">
        <f t="shared" si="2"/>
        <v>52187</v>
      </c>
      <c r="O112" s="47">
        <f t="shared" si="2"/>
        <v>0</v>
      </c>
    </row>
    <row r="113" spans="1:15" ht="15.75" customHeight="1" x14ac:dyDescent="0.15">
      <c r="A113" s="20" t="s">
        <v>26</v>
      </c>
      <c r="B113" s="45">
        <f>COUNTA(B25:B28)</f>
        <v>4</v>
      </c>
      <c r="C113" s="45">
        <f t="shared" ref="C113:O113" si="3">SUM(C25:C28)</f>
        <v>32</v>
      </c>
      <c r="D113" s="45">
        <f t="shared" si="3"/>
        <v>30</v>
      </c>
      <c r="E113" s="45">
        <f t="shared" si="3"/>
        <v>30</v>
      </c>
      <c r="F113" s="45">
        <f t="shared" si="3"/>
        <v>0</v>
      </c>
      <c r="G113" s="45">
        <f t="shared" si="3"/>
        <v>2</v>
      </c>
      <c r="H113" s="45">
        <f t="shared" si="3"/>
        <v>0</v>
      </c>
      <c r="I113" s="45">
        <f t="shared" si="3"/>
        <v>2</v>
      </c>
      <c r="J113" s="47">
        <f t="shared" si="3"/>
        <v>310</v>
      </c>
      <c r="K113" s="47">
        <f t="shared" si="3"/>
        <v>308</v>
      </c>
      <c r="L113" s="47">
        <f t="shared" si="3"/>
        <v>2</v>
      </c>
      <c r="M113" s="47">
        <f t="shared" si="3"/>
        <v>151355</v>
      </c>
      <c r="N113" s="47">
        <f t="shared" si="3"/>
        <v>147508</v>
      </c>
      <c r="O113" s="47">
        <f t="shared" si="3"/>
        <v>3846</v>
      </c>
    </row>
    <row r="114" spans="1:15" ht="15.75" customHeight="1" x14ac:dyDescent="0.15">
      <c r="A114" s="20" t="s">
        <v>27</v>
      </c>
      <c r="B114" s="45">
        <f>COUNTA(B29:B32)</f>
        <v>4</v>
      </c>
      <c r="C114" s="45">
        <f t="shared" ref="C114:O114" si="4">SUM(C29:C32)</f>
        <v>4</v>
      </c>
      <c r="D114" s="45">
        <f t="shared" si="4"/>
        <v>4</v>
      </c>
      <c r="E114" s="45">
        <f t="shared" si="4"/>
        <v>3</v>
      </c>
      <c r="F114" s="45">
        <f t="shared" si="4"/>
        <v>1</v>
      </c>
      <c r="G114" s="45">
        <f t="shared" si="4"/>
        <v>0</v>
      </c>
      <c r="H114" s="45">
        <f t="shared" si="4"/>
        <v>0</v>
      </c>
      <c r="I114" s="45">
        <f t="shared" si="4"/>
        <v>0</v>
      </c>
      <c r="J114" s="47">
        <f t="shared" si="4"/>
        <v>246</v>
      </c>
      <c r="K114" s="47">
        <f t="shared" si="4"/>
        <v>238</v>
      </c>
      <c r="L114" s="47">
        <f t="shared" si="4"/>
        <v>8</v>
      </c>
      <c r="M114" s="47">
        <f t="shared" si="4"/>
        <v>54026</v>
      </c>
      <c r="N114" s="47">
        <f t="shared" si="4"/>
        <v>52256</v>
      </c>
      <c r="O114" s="47">
        <f t="shared" si="4"/>
        <v>1770</v>
      </c>
    </row>
    <row r="115" spans="1:15" ht="15.75" customHeight="1" x14ac:dyDescent="0.15">
      <c r="A115" s="20" t="s">
        <v>28</v>
      </c>
      <c r="B115" s="45">
        <f>COUNTA(B33:B34)</f>
        <v>2</v>
      </c>
      <c r="C115" s="45">
        <f t="shared" ref="C115:O115" si="5">SUM(C33:C34)</f>
        <v>2</v>
      </c>
      <c r="D115" s="45">
        <f t="shared" si="5"/>
        <v>2</v>
      </c>
      <c r="E115" s="45">
        <f t="shared" si="5"/>
        <v>2</v>
      </c>
      <c r="F115" s="45">
        <f t="shared" si="5"/>
        <v>0</v>
      </c>
      <c r="G115" s="45">
        <f t="shared" si="5"/>
        <v>0</v>
      </c>
      <c r="H115" s="45">
        <f t="shared" si="5"/>
        <v>0</v>
      </c>
      <c r="I115" s="45">
        <f t="shared" si="5"/>
        <v>0</v>
      </c>
      <c r="J115" s="47">
        <f t="shared" si="5"/>
        <v>160</v>
      </c>
      <c r="K115" s="47">
        <f t="shared" si="5"/>
        <v>160</v>
      </c>
      <c r="L115" s="47">
        <f t="shared" si="5"/>
        <v>0</v>
      </c>
      <c r="M115" s="47">
        <f t="shared" si="5"/>
        <v>58522</v>
      </c>
      <c r="N115" s="47">
        <f t="shared" si="5"/>
        <v>58522</v>
      </c>
      <c r="O115" s="47">
        <f t="shared" si="5"/>
        <v>0</v>
      </c>
    </row>
    <row r="116" spans="1:15" ht="15.75" customHeight="1" x14ac:dyDescent="0.15">
      <c r="A116" s="20" t="s">
        <v>29</v>
      </c>
      <c r="B116" s="45">
        <f>COUNTA(B35)</f>
        <v>1</v>
      </c>
      <c r="C116" s="45">
        <f t="shared" ref="C116:O116" si="6">SUM(C35)</f>
        <v>2</v>
      </c>
      <c r="D116" s="45">
        <f t="shared" si="6"/>
        <v>2</v>
      </c>
      <c r="E116" s="45">
        <f t="shared" si="6"/>
        <v>2</v>
      </c>
      <c r="F116" s="45">
        <f t="shared" si="6"/>
        <v>0</v>
      </c>
      <c r="G116" s="45">
        <f t="shared" si="6"/>
        <v>0</v>
      </c>
      <c r="H116" s="45">
        <f t="shared" si="6"/>
        <v>0</v>
      </c>
      <c r="I116" s="45">
        <f t="shared" si="6"/>
        <v>0</v>
      </c>
      <c r="J116" s="47">
        <f t="shared" si="6"/>
        <v>26</v>
      </c>
      <c r="K116" s="47">
        <f t="shared" si="6"/>
        <v>26</v>
      </c>
      <c r="L116" s="47">
        <f t="shared" si="6"/>
        <v>0</v>
      </c>
      <c r="M116" s="47">
        <f t="shared" si="6"/>
        <v>8654</v>
      </c>
      <c r="N116" s="47">
        <f t="shared" si="6"/>
        <v>8654</v>
      </c>
      <c r="O116" s="47">
        <f t="shared" si="6"/>
        <v>0</v>
      </c>
    </row>
    <row r="117" spans="1:15" ht="15.75" customHeight="1" x14ac:dyDescent="0.15">
      <c r="A117" s="20" t="s">
        <v>30</v>
      </c>
      <c r="B117" s="45">
        <f>COUNTA(B36:B38)</f>
        <v>3</v>
      </c>
      <c r="C117" s="45">
        <f t="shared" ref="C117:O117" si="7">SUM(C36:C38)</f>
        <v>5</v>
      </c>
      <c r="D117" s="45">
        <f t="shared" si="7"/>
        <v>5</v>
      </c>
      <c r="E117" s="45">
        <f t="shared" si="7"/>
        <v>5</v>
      </c>
      <c r="F117" s="45">
        <f t="shared" si="7"/>
        <v>0</v>
      </c>
      <c r="G117" s="45">
        <f t="shared" si="7"/>
        <v>0</v>
      </c>
      <c r="H117" s="45">
        <f t="shared" si="7"/>
        <v>0</v>
      </c>
      <c r="I117" s="45">
        <f t="shared" si="7"/>
        <v>0</v>
      </c>
      <c r="J117" s="47">
        <f t="shared" si="7"/>
        <v>732</v>
      </c>
      <c r="K117" s="47">
        <f t="shared" si="7"/>
        <v>732</v>
      </c>
      <c r="L117" s="47">
        <f t="shared" si="7"/>
        <v>0</v>
      </c>
      <c r="M117" s="47">
        <f t="shared" si="7"/>
        <v>104718</v>
      </c>
      <c r="N117" s="47">
        <f t="shared" si="7"/>
        <v>104718</v>
      </c>
      <c r="O117" s="47">
        <f t="shared" si="7"/>
        <v>0</v>
      </c>
    </row>
    <row r="118" spans="1:15" ht="15.75" customHeight="1" x14ac:dyDescent="0.15">
      <c r="A118" s="20" t="s">
        <v>31</v>
      </c>
      <c r="B118" s="45">
        <f>COUNTA(B39:B61)</f>
        <v>23</v>
      </c>
      <c r="C118" s="45">
        <f t="shared" ref="C118:O118" si="8">SUM(C39:C61)</f>
        <v>34</v>
      </c>
      <c r="D118" s="45">
        <f t="shared" si="8"/>
        <v>34</v>
      </c>
      <c r="E118" s="45">
        <f t="shared" si="8"/>
        <v>32</v>
      </c>
      <c r="F118" s="45">
        <f t="shared" si="8"/>
        <v>2</v>
      </c>
      <c r="G118" s="45">
        <f t="shared" si="8"/>
        <v>0</v>
      </c>
      <c r="H118" s="45">
        <f t="shared" si="8"/>
        <v>0</v>
      </c>
      <c r="I118" s="45">
        <f t="shared" si="8"/>
        <v>0</v>
      </c>
      <c r="J118" s="47">
        <f t="shared" si="8"/>
        <v>5101</v>
      </c>
      <c r="K118" s="47">
        <f t="shared" si="8"/>
        <v>5061</v>
      </c>
      <c r="L118" s="47">
        <f t="shared" si="8"/>
        <v>40</v>
      </c>
      <c r="M118" s="47">
        <f t="shared" si="8"/>
        <v>1759018</v>
      </c>
      <c r="N118" s="47">
        <f t="shared" si="8"/>
        <v>1753686</v>
      </c>
      <c r="O118" s="47">
        <f t="shared" si="8"/>
        <v>5332</v>
      </c>
    </row>
    <row r="119" spans="1:15" ht="15.75" customHeight="1" x14ac:dyDescent="0.15">
      <c r="A119" s="20" t="s">
        <v>32</v>
      </c>
      <c r="B119" s="45">
        <f>COUNTA(B62:B69)</f>
        <v>8</v>
      </c>
      <c r="C119" s="45">
        <f t="shared" ref="C119:O119" si="9">SUM(C62:C69)</f>
        <v>31</v>
      </c>
      <c r="D119" s="45">
        <f t="shared" si="9"/>
        <v>31</v>
      </c>
      <c r="E119" s="45">
        <f t="shared" si="9"/>
        <v>25</v>
      </c>
      <c r="F119" s="45">
        <f t="shared" si="9"/>
        <v>6</v>
      </c>
      <c r="G119" s="45">
        <f t="shared" si="9"/>
        <v>0</v>
      </c>
      <c r="H119" s="45">
        <f t="shared" si="9"/>
        <v>0</v>
      </c>
      <c r="I119" s="45">
        <f t="shared" si="9"/>
        <v>0</v>
      </c>
      <c r="J119" s="47">
        <f t="shared" si="9"/>
        <v>1152</v>
      </c>
      <c r="K119" s="47">
        <f t="shared" si="9"/>
        <v>881</v>
      </c>
      <c r="L119" s="47">
        <f t="shared" si="9"/>
        <v>271</v>
      </c>
      <c r="M119" s="47">
        <f t="shared" si="9"/>
        <v>406377</v>
      </c>
      <c r="N119" s="47">
        <f t="shared" si="9"/>
        <v>368595</v>
      </c>
      <c r="O119" s="47">
        <f t="shared" si="9"/>
        <v>37782</v>
      </c>
    </row>
    <row r="120" spans="1:15" ht="15.75" customHeight="1" x14ac:dyDescent="0.15">
      <c r="A120" s="20" t="s">
        <v>33</v>
      </c>
      <c r="B120" s="45">
        <f>COUNTA(B70:B76)</f>
        <v>7</v>
      </c>
      <c r="C120" s="45">
        <f t="shared" ref="C120:O120" si="10">SUM(C70:C76)</f>
        <v>8</v>
      </c>
      <c r="D120" s="45">
        <f t="shared" si="10"/>
        <v>8</v>
      </c>
      <c r="E120" s="45">
        <f t="shared" si="10"/>
        <v>8</v>
      </c>
      <c r="F120" s="45">
        <f t="shared" si="10"/>
        <v>0</v>
      </c>
      <c r="G120" s="45">
        <f t="shared" si="10"/>
        <v>0</v>
      </c>
      <c r="H120" s="45">
        <f t="shared" si="10"/>
        <v>0</v>
      </c>
      <c r="I120" s="45">
        <f t="shared" si="10"/>
        <v>0</v>
      </c>
      <c r="J120" s="47">
        <f t="shared" si="10"/>
        <v>666</v>
      </c>
      <c r="K120" s="47">
        <f t="shared" si="10"/>
        <v>666</v>
      </c>
      <c r="L120" s="47">
        <f t="shared" si="10"/>
        <v>0</v>
      </c>
      <c r="M120" s="47">
        <f t="shared" si="10"/>
        <v>686611</v>
      </c>
      <c r="N120" s="47">
        <f t="shared" si="10"/>
        <v>686611</v>
      </c>
      <c r="O120" s="47">
        <f t="shared" si="10"/>
        <v>0</v>
      </c>
    </row>
    <row r="121" spans="1:15" ht="15.75" customHeight="1" x14ac:dyDescent="0.15">
      <c r="A121" s="20" t="s">
        <v>59</v>
      </c>
      <c r="B121" s="45">
        <f>COUNTA(B77:B83)</f>
        <v>7</v>
      </c>
      <c r="C121" s="45">
        <f t="shared" ref="C121:O121" si="11">SUM(C77:C83)</f>
        <v>10</v>
      </c>
      <c r="D121" s="45">
        <f t="shared" si="11"/>
        <v>10</v>
      </c>
      <c r="E121" s="45">
        <f t="shared" si="11"/>
        <v>10</v>
      </c>
      <c r="F121" s="45">
        <f t="shared" si="11"/>
        <v>0</v>
      </c>
      <c r="G121" s="45">
        <f t="shared" si="11"/>
        <v>0</v>
      </c>
      <c r="H121" s="45">
        <f t="shared" si="11"/>
        <v>0</v>
      </c>
      <c r="I121" s="45">
        <f t="shared" si="11"/>
        <v>0</v>
      </c>
      <c r="J121" s="47">
        <f t="shared" si="11"/>
        <v>413</v>
      </c>
      <c r="K121" s="47">
        <f t="shared" si="11"/>
        <v>413</v>
      </c>
      <c r="L121" s="47">
        <f t="shared" si="11"/>
        <v>0</v>
      </c>
      <c r="M121" s="47">
        <f t="shared" si="11"/>
        <v>302574</v>
      </c>
      <c r="N121" s="47">
        <f t="shared" si="11"/>
        <v>302574</v>
      </c>
      <c r="O121" s="47">
        <f t="shared" si="11"/>
        <v>0</v>
      </c>
    </row>
    <row r="122" spans="1:15" ht="15.75" customHeight="1" x14ac:dyDescent="0.15">
      <c r="A122" s="20" t="s">
        <v>35</v>
      </c>
      <c r="B122" s="45">
        <f>COUNTA(B84:B90)</f>
        <v>7</v>
      </c>
      <c r="C122" s="45">
        <f t="shared" ref="C122:O122" si="12">SUM(C84:C90)</f>
        <v>41</v>
      </c>
      <c r="D122" s="45">
        <f t="shared" si="12"/>
        <v>41</v>
      </c>
      <c r="E122" s="45">
        <f t="shared" si="12"/>
        <v>41</v>
      </c>
      <c r="F122" s="45">
        <f t="shared" si="12"/>
        <v>0</v>
      </c>
      <c r="G122" s="45">
        <f t="shared" si="12"/>
        <v>0</v>
      </c>
      <c r="H122" s="45">
        <f t="shared" si="12"/>
        <v>0</v>
      </c>
      <c r="I122" s="45">
        <f t="shared" si="12"/>
        <v>0</v>
      </c>
      <c r="J122" s="47">
        <f t="shared" si="12"/>
        <v>666</v>
      </c>
      <c r="K122" s="47">
        <f t="shared" si="12"/>
        <v>666</v>
      </c>
      <c r="L122" s="47">
        <f t="shared" si="12"/>
        <v>0</v>
      </c>
      <c r="M122" s="47">
        <f t="shared" si="12"/>
        <v>382676</v>
      </c>
      <c r="N122" s="47">
        <f t="shared" si="12"/>
        <v>382676</v>
      </c>
      <c r="O122" s="47">
        <f t="shared" si="12"/>
        <v>0</v>
      </c>
    </row>
    <row r="123" spans="1:15" ht="13.5" x14ac:dyDescent="0.15">
      <c r="A123" s="20" t="s">
        <v>36</v>
      </c>
      <c r="B123" s="45">
        <f>COUNTA(B91:B98)</f>
        <v>8</v>
      </c>
      <c r="C123" s="45">
        <f t="shared" ref="C123:O123" si="13">SUM(C91:C98)</f>
        <v>11</v>
      </c>
      <c r="D123" s="45">
        <f t="shared" si="13"/>
        <v>11</v>
      </c>
      <c r="E123" s="45">
        <f t="shared" si="13"/>
        <v>11</v>
      </c>
      <c r="F123" s="45">
        <f t="shared" si="13"/>
        <v>0</v>
      </c>
      <c r="G123" s="45">
        <f t="shared" si="13"/>
        <v>0</v>
      </c>
      <c r="H123" s="45">
        <f t="shared" si="13"/>
        <v>0</v>
      </c>
      <c r="I123" s="45">
        <f t="shared" si="13"/>
        <v>0</v>
      </c>
      <c r="J123" s="47">
        <f t="shared" si="13"/>
        <v>1004</v>
      </c>
      <c r="K123" s="47">
        <f t="shared" si="13"/>
        <v>1004</v>
      </c>
      <c r="L123" s="47">
        <f t="shared" si="13"/>
        <v>0</v>
      </c>
      <c r="M123" s="47">
        <f t="shared" si="13"/>
        <v>802508</v>
      </c>
      <c r="N123" s="47">
        <f t="shared" si="13"/>
        <v>802508</v>
      </c>
      <c r="O123" s="47">
        <f t="shared" si="13"/>
        <v>0</v>
      </c>
    </row>
    <row r="124" spans="1:15" ht="13.5" x14ac:dyDescent="0.15">
      <c r="A124" s="20" t="s">
        <v>37</v>
      </c>
      <c r="B124" s="45">
        <f>COUNTA(B99:B103)</f>
        <v>5</v>
      </c>
      <c r="C124" s="45">
        <f t="shared" ref="C124:O124" si="14">SUM(C99:C103)</f>
        <v>6</v>
      </c>
      <c r="D124" s="45">
        <f t="shared" si="14"/>
        <v>6</v>
      </c>
      <c r="E124" s="45">
        <f t="shared" si="14"/>
        <v>6</v>
      </c>
      <c r="F124" s="45">
        <f t="shared" si="14"/>
        <v>0</v>
      </c>
      <c r="G124" s="45">
        <f t="shared" si="14"/>
        <v>0</v>
      </c>
      <c r="H124" s="45">
        <f t="shared" si="14"/>
        <v>0</v>
      </c>
      <c r="I124" s="45">
        <f t="shared" si="14"/>
        <v>0</v>
      </c>
      <c r="J124" s="47">
        <f t="shared" si="14"/>
        <v>1259</v>
      </c>
      <c r="K124" s="47">
        <f t="shared" si="14"/>
        <v>1259</v>
      </c>
      <c r="L124" s="47">
        <f t="shared" si="14"/>
        <v>0</v>
      </c>
      <c r="M124" s="47">
        <f t="shared" si="14"/>
        <v>1089160</v>
      </c>
      <c r="N124" s="47">
        <f t="shared" si="14"/>
        <v>1089160</v>
      </c>
      <c r="O124" s="47">
        <f t="shared" si="14"/>
        <v>0</v>
      </c>
    </row>
    <row r="125" spans="1:15" ht="13.5" x14ac:dyDescent="0.15">
      <c r="A125" s="22" t="s">
        <v>38</v>
      </c>
      <c r="B125" s="45">
        <v>98</v>
      </c>
      <c r="C125" s="45">
        <f>SUM(C111:C124)</f>
        <v>316</v>
      </c>
      <c r="D125" s="45">
        <f t="shared" ref="D125:L125" si="15">SUM(D111:D124)</f>
        <v>314</v>
      </c>
      <c r="E125" s="45">
        <f t="shared" si="15"/>
        <v>304</v>
      </c>
      <c r="F125" s="45">
        <f t="shared" si="15"/>
        <v>10</v>
      </c>
      <c r="G125" s="45">
        <f t="shared" si="15"/>
        <v>2</v>
      </c>
      <c r="H125" s="45">
        <f t="shared" si="15"/>
        <v>0</v>
      </c>
      <c r="I125" s="45">
        <f t="shared" si="15"/>
        <v>2</v>
      </c>
      <c r="J125" s="47">
        <f>SUM(J111:J124)</f>
        <v>15129</v>
      </c>
      <c r="K125" s="47">
        <f t="shared" si="15"/>
        <v>14805</v>
      </c>
      <c r="L125" s="47">
        <f t="shared" si="15"/>
        <v>324</v>
      </c>
      <c r="M125" s="47">
        <v>7464924</v>
      </c>
      <c r="N125" s="47">
        <v>7415335</v>
      </c>
      <c r="O125" s="47">
        <v>49588</v>
      </c>
    </row>
    <row r="126" spans="1:15" x14ac:dyDescent="0.15">
      <c r="A126" s="12"/>
      <c r="B126" s="13"/>
      <c r="C126" s="14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5" x14ac:dyDescent="0.15">
      <c r="A127" s="16"/>
      <c r="B127" s="16"/>
    </row>
  </sheetData>
  <mergeCells count="20">
    <mergeCell ref="A108:A110"/>
    <mergeCell ref="B108:B110"/>
    <mergeCell ref="C108:I108"/>
    <mergeCell ref="J108:L109"/>
    <mergeCell ref="M108:O108"/>
    <mergeCell ref="C109:C110"/>
    <mergeCell ref="D109:F109"/>
    <mergeCell ref="G109:I109"/>
    <mergeCell ref="M109:M110"/>
    <mergeCell ref="N109:O109"/>
    <mergeCell ref="N4:O4"/>
    <mergeCell ref="A3:A5"/>
    <mergeCell ref="B3:B5"/>
    <mergeCell ref="C3:I3"/>
    <mergeCell ref="J3:L4"/>
    <mergeCell ref="M3:O3"/>
    <mergeCell ref="C4:C5"/>
    <mergeCell ref="D4:F4"/>
    <mergeCell ref="G4:I4"/>
    <mergeCell ref="M4:M5"/>
  </mergeCells>
  <phoneticPr fontId="2"/>
  <printOptions horizontalCentered="1"/>
  <pageMargins left="0.19685039370078741" right="0.19685039370078741" top="0.51181102362204722" bottom="0.51181102362204722" header="0.31496062992125984" footer="0.31496062992125984"/>
  <pageSetup paperSize="9" scale="80" fitToHeight="0" orientation="landscape" r:id="rId1"/>
  <headerFooter>
    <oddHeader>&amp;R１　協定数、協定参加者数及び交付金額</oddHeader>
    <oddFooter xml:space="preserve">&amp;C&amp;P </oddFooter>
  </headerFooter>
  <rowBreaks count="2" manualBreakCount="2">
    <brk id="38" max="14" man="1"/>
    <brk id="105" max="14" man="1"/>
  </rowBreaks>
  <ignoredErrors>
    <ignoredError sqref="C111:O116 C119:O124 C117:O1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25"/>
  <sheetViews>
    <sheetView showZeros="0" tabSelected="1" view="pageBreakPreview" zoomScaleNormal="100" zoomScaleSheetLayoutView="100" workbookViewId="0">
      <pane xSplit="2" ySplit="4" topLeftCell="C97" activePane="bottomRight" state="frozen"/>
      <selection activeCell="G88" sqref="G88"/>
      <selection pane="topRight" activeCell="G88" sqref="G88"/>
      <selection pane="bottomLeft" activeCell="G88" sqref="G88"/>
      <selection pane="bottomRight" activeCell="N100" sqref="N100"/>
    </sheetView>
  </sheetViews>
  <sheetFormatPr defaultColWidth="9" defaultRowHeight="12" x14ac:dyDescent="0.15"/>
  <cols>
    <col min="1" max="1" width="11.5" style="10" customWidth="1"/>
    <col min="2" max="2" width="10.625" style="10" customWidth="1"/>
    <col min="3" max="7" width="9.625" style="10" customWidth="1"/>
    <col min="8" max="8" width="9.625" style="7" customWidth="1"/>
    <col min="9" max="19" width="9.625" style="10" customWidth="1"/>
    <col min="20" max="20" width="2.625" style="10" customWidth="1"/>
    <col min="21" max="16384" width="9" style="10"/>
  </cols>
  <sheetData>
    <row r="1" spans="1:22" ht="17.25" x14ac:dyDescent="0.15">
      <c r="A1" s="6" t="s">
        <v>47</v>
      </c>
      <c r="B1" s="7"/>
      <c r="C1" s="7"/>
      <c r="D1" s="7"/>
      <c r="E1" s="7"/>
      <c r="F1" s="7"/>
      <c r="G1" s="7"/>
      <c r="I1" s="7"/>
      <c r="J1" s="7"/>
      <c r="K1" s="7"/>
      <c r="L1" s="7"/>
      <c r="M1" s="7"/>
      <c r="N1" s="7"/>
      <c r="O1" s="7"/>
      <c r="P1" s="7"/>
      <c r="Q1" s="7"/>
      <c r="S1" s="7"/>
    </row>
    <row r="2" spans="1:22" ht="12" customHeight="1" x14ac:dyDescent="0.15">
      <c r="A2" s="6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7"/>
      <c r="Q2" s="40"/>
      <c r="R2" s="40"/>
      <c r="S2" s="41" t="s">
        <v>168</v>
      </c>
    </row>
    <row r="3" spans="1:22" ht="23.25" customHeight="1" x14ac:dyDescent="0.15">
      <c r="A3" s="103" t="s">
        <v>0</v>
      </c>
      <c r="B3" s="103" t="s">
        <v>1</v>
      </c>
      <c r="C3" s="103" t="s">
        <v>4</v>
      </c>
      <c r="D3" s="110" t="s">
        <v>42</v>
      </c>
      <c r="E3" s="111"/>
      <c r="F3" s="111"/>
      <c r="G3" s="112"/>
      <c r="H3" s="110" t="s">
        <v>43</v>
      </c>
      <c r="I3" s="111"/>
      <c r="J3" s="111"/>
      <c r="K3" s="111"/>
      <c r="L3" s="110" t="s">
        <v>44</v>
      </c>
      <c r="M3" s="111"/>
      <c r="N3" s="111"/>
      <c r="O3" s="111"/>
      <c r="P3" s="112"/>
      <c r="Q3" s="110" t="s">
        <v>9</v>
      </c>
      <c r="R3" s="111"/>
      <c r="S3" s="112"/>
    </row>
    <row r="4" spans="1:22" ht="45" customHeight="1" x14ac:dyDescent="0.15">
      <c r="A4" s="103"/>
      <c r="B4" s="103"/>
      <c r="C4" s="103"/>
      <c r="D4" s="31"/>
      <c r="E4" s="32" t="s">
        <v>6</v>
      </c>
      <c r="F4" s="32" t="s">
        <v>7</v>
      </c>
      <c r="G4" s="85" t="s">
        <v>8</v>
      </c>
      <c r="H4" s="31"/>
      <c r="I4" s="32" t="s">
        <v>6</v>
      </c>
      <c r="J4" s="32" t="s">
        <v>7</v>
      </c>
      <c r="K4" s="85" t="s">
        <v>8</v>
      </c>
      <c r="L4" s="31"/>
      <c r="M4" s="32" t="s">
        <v>6</v>
      </c>
      <c r="N4" s="32" t="s">
        <v>7</v>
      </c>
      <c r="O4" s="85" t="s">
        <v>8</v>
      </c>
      <c r="P4" s="85" t="s">
        <v>65</v>
      </c>
      <c r="Q4" s="33"/>
      <c r="R4" s="84" t="s">
        <v>6</v>
      </c>
      <c r="S4" s="84" t="s">
        <v>7</v>
      </c>
      <c r="V4" s="66"/>
    </row>
    <row r="5" spans="1:22" ht="15.75" customHeight="1" x14ac:dyDescent="0.15">
      <c r="A5" s="20" t="s">
        <v>10</v>
      </c>
      <c r="B5" s="21" t="s">
        <v>66</v>
      </c>
      <c r="C5" s="34">
        <v>118.63090000000001</v>
      </c>
      <c r="D5" s="34">
        <v>118.63090000000001</v>
      </c>
      <c r="E5" s="34">
        <v>118.63090000000001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V5" s="53"/>
    </row>
    <row r="6" spans="1:22" ht="15.75" customHeight="1" x14ac:dyDescent="0.15">
      <c r="A6" s="20" t="s">
        <v>10</v>
      </c>
      <c r="B6" s="21" t="s">
        <v>67</v>
      </c>
      <c r="C6" s="34">
        <v>10.5436</v>
      </c>
      <c r="D6" s="34">
        <v>10.5436</v>
      </c>
      <c r="E6" s="34">
        <v>10.5436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V6" s="53"/>
    </row>
    <row r="7" spans="1:22" ht="15.75" customHeight="1" x14ac:dyDescent="0.15">
      <c r="A7" s="20" t="s">
        <v>10</v>
      </c>
      <c r="B7" s="21" t="s">
        <v>68</v>
      </c>
      <c r="C7" s="34">
        <v>1875.1736000000001</v>
      </c>
      <c r="D7" s="34">
        <v>1622.0583000000001</v>
      </c>
      <c r="E7" s="35">
        <v>473.7373</v>
      </c>
      <c r="F7" s="35">
        <v>1148.3210000000001</v>
      </c>
      <c r="G7" s="35">
        <v>0</v>
      </c>
      <c r="H7" s="34">
        <v>161.54820000000001</v>
      </c>
      <c r="I7" s="35">
        <v>1.9226000000000001</v>
      </c>
      <c r="J7" s="35">
        <v>159.62560000000002</v>
      </c>
      <c r="K7" s="35">
        <v>0</v>
      </c>
      <c r="L7" s="34">
        <v>91.567099999999996</v>
      </c>
      <c r="M7" s="35">
        <v>2.1412</v>
      </c>
      <c r="N7" s="35">
        <v>89.425899999999999</v>
      </c>
      <c r="O7" s="35">
        <v>0</v>
      </c>
      <c r="P7" s="35">
        <v>0</v>
      </c>
      <c r="Q7" s="34">
        <v>0</v>
      </c>
      <c r="R7" s="35">
        <v>0</v>
      </c>
      <c r="S7" s="35">
        <v>0</v>
      </c>
      <c r="V7" s="65"/>
    </row>
    <row r="8" spans="1:22" ht="15.75" customHeight="1" x14ac:dyDescent="0.15">
      <c r="A8" s="20" t="s">
        <v>10</v>
      </c>
      <c r="B8" s="21" t="s">
        <v>69</v>
      </c>
      <c r="C8" s="34">
        <v>28.502000000000002</v>
      </c>
      <c r="D8" s="34">
        <v>28.502000000000002</v>
      </c>
      <c r="E8" s="35">
        <v>28.502000000000002</v>
      </c>
      <c r="F8" s="35">
        <v>0</v>
      </c>
      <c r="G8" s="35">
        <v>0</v>
      </c>
      <c r="H8" s="34">
        <v>0</v>
      </c>
      <c r="I8" s="35">
        <v>0</v>
      </c>
      <c r="J8" s="35">
        <v>0</v>
      </c>
      <c r="K8" s="35">
        <v>0</v>
      </c>
      <c r="L8" s="34">
        <v>0</v>
      </c>
      <c r="M8" s="35">
        <v>0</v>
      </c>
      <c r="N8" s="35">
        <v>0</v>
      </c>
      <c r="O8" s="35">
        <v>0</v>
      </c>
      <c r="P8" s="35">
        <v>0</v>
      </c>
      <c r="Q8" s="34">
        <v>0</v>
      </c>
      <c r="R8" s="35">
        <v>0</v>
      </c>
      <c r="S8" s="35">
        <v>0</v>
      </c>
      <c r="V8" s="65"/>
    </row>
    <row r="9" spans="1:22" ht="15.75" customHeight="1" x14ac:dyDescent="0.15">
      <c r="A9" s="20" t="s">
        <v>10</v>
      </c>
      <c r="B9" s="21" t="s">
        <v>70</v>
      </c>
      <c r="C9" s="34">
        <v>215.3562</v>
      </c>
      <c r="D9" s="34">
        <v>184.3004</v>
      </c>
      <c r="E9" s="35">
        <v>1.7251000000000001</v>
      </c>
      <c r="F9" s="35">
        <v>182.5753</v>
      </c>
      <c r="G9" s="35">
        <v>0</v>
      </c>
      <c r="H9" s="34">
        <v>13.705500000000001</v>
      </c>
      <c r="I9" s="35">
        <v>0</v>
      </c>
      <c r="J9" s="35">
        <v>13.705500000000001</v>
      </c>
      <c r="K9" s="35">
        <v>0</v>
      </c>
      <c r="L9" s="34">
        <v>17.350300000000001</v>
      </c>
      <c r="M9" s="35">
        <v>0</v>
      </c>
      <c r="N9" s="35">
        <v>17.350300000000001</v>
      </c>
      <c r="O9" s="35">
        <v>0</v>
      </c>
      <c r="P9" s="35">
        <v>0</v>
      </c>
      <c r="Q9" s="34">
        <v>0</v>
      </c>
      <c r="R9" s="35">
        <v>0</v>
      </c>
      <c r="S9" s="35">
        <v>0</v>
      </c>
      <c r="V9" s="65"/>
    </row>
    <row r="10" spans="1:22" ht="15.75" customHeight="1" x14ac:dyDescent="0.15">
      <c r="A10" s="20" t="s">
        <v>10</v>
      </c>
      <c r="B10" s="21" t="s">
        <v>71</v>
      </c>
      <c r="C10" s="34">
        <v>324.77529999999996</v>
      </c>
      <c r="D10" s="34">
        <v>299.72539999999998</v>
      </c>
      <c r="E10" s="35">
        <v>13.073</v>
      </c>
      <c r="F10" s="35">
        <v>286.6524</v>
      </c>
      <c r="G10" s="35">
        <v>0</v>
      </c>
      <c r="H10" s="34">
        <v>6.0286</v>
      </c>
      <c r="I10" s="35">
        <v>0</v>
      </c>
      <c r="J10" s="35">
        <v>6.0286</v>
      </c>
      <c r="K10" s="35">
        <v>0</v>
      </c>
      <c r="L10" s="34">
        <v>19.0213</v>
      </c>
      <c r="M10" s="35">
        <v>0</v>
      </c>
      <c r="N10" s="35">
        <v>19.0213</v>
      </c>
      <c r="O10" s="35">
        <v>0</v>
      </c>
      <c r="P10" s="35">
        <v>0</v>
      </c>
      <c r="Q10" s="34">
        <v>0</v>
      </c>
      <c r="R10" s="35">
        <v>0</v>
      </c>
      <c r="S10" s="35">
        <v>0</v>
      </c>
      <c r="V10" s="65"/>
    </row>
    <row r="11" spans="1:22" ht="15.75" customHeight="1" x14ac:dyDescent="0.15">
      <c r="A11" s="20" t="s">
        <v>10</v>
      </c>
      <c r="B11" s="21" t="s">
        <v>72</v>
      </c>
      <c r="C11" s="34">
        <v>2554.0583000000001</v>
      </c>
      <c r="D11" s="34">
        <v>2410.1229000000003</v>
      </c>
      <c r="E11" s="35">
        <v>525.88660000000004</v>
      </c>
      <c r="F11" s="35">
        <v>1884.2363</v>
      </c>
      <c r="G11" s="35">
        <v>0</v>
      </c>
      <c r="H11" s="34">
        <v>96.906900000000007</v>
      </c>
      <c r="I11" s="35">
        <v>1.0023</v>
      </c>
      <c r="J11" s="35">
        <v>95.904600000000002</v>
      </c>
      <c r="K11" s="35">
        <v>0</v>
      </c>
      <c r="L11" s="34">
        <v>36.319500000000005</v>
      </c>
      <c r="M11" s="35">
        <v>0</v>
      </c>
      <c r="N11" s="35">
        <v>36.319500000000005</v>
      </c>
      <c r="O11" s="35">
        <v>0</v>
      </c>
      <c r="P11" s="35">
        <v>0</v>
      </c>
      <c r="Q11" s="34">
        <v>10.709</v>
      </c>
      <c r="R11" s="35">
        <v>0</v>
      </c>
      <c r="S11" s="35">
        <v>10.709</v>
      </c>
      <c r="V11" s="65"/>
    </row>
    <row r="12" spans="1:22" ht="15.75" customHeight="1" x14ac:dyDescent="0.15">
      <c r="A12" s="20" t="s">
        <v>10</v>
      </c>
      <c r="B12" s="21" t="s">
        <v>73</v>
      </c>
      <c r="C12" s="34">
        <v>533.29</v>
      </c>
      <c r="D12" s="34">
        <v>533.29</v>
      </c>
      <c r="E12" s="35">
        <v>10.734300000000001</v>
      </c>
      <c r="F12" s="35">
        <v>522.5557</v>
      </c>
      <c r="G12" s="35">
        <v>0</v>
      </c>
      <c r="H12" s="34">
        <v>0</v>
      </c>
      <c r="I12" s="35">
        <v>0</v>
      </c>
      <c r="J12" s="35">
        <v>0</v>
      </c>
      <c r="K12" s="35">
        <v>0</v>
      </c>
      <c r="L12" s="34">
        <v>0</v>
      </c>
      <c r="M12" s="35">
        <v>0</v>
      </c>
      <c r="N12" s="35">
        <v>0</v>
      </c>
      <c r="O12" s="35">
        <v>0</v>
      </c>
      <c r="P12" s="35">
        <v>0</v>
      </c>
      <c r="Q12" s="34">
        <v>0</v>
      </c>
      <c r="R12" s="35">
        <v>0</v>
      </c>
      <c r="S12" s="35">
        <v>0</v>
      </c>
      <c r="V12" s="65"/>
    </row>
    <row r="13" spans="1:22" ht="15.75" customHeight="1" x14ac:dyDescent="0.15">
      <c r="A13" s="20" t="s">
        <v>10</v>
      </c>
      <c r="B13" s="21" t="s">
        <v>74</v>
      </c>
      <c r="C13" s="34">
        <v>619.02870000000007</v>
      </c>
      <c r="D13" s="34">
        <v>588.18700000000001</v>
      </c>
      <c r="E13" s="35">
        <v>17.7041</v>
      </c>
      <c r="F13" s="35">
        <v>570.48289999999997</v>
      </c>
      <c r="G13" s="35">
        <v>0</v>
      </c>
      <c r="H13" s="34">
        <v>18.721700000000002</v>
      </c>
      <c r="I13" s="35">
        <v>0</v>
      </c>
      <c r="J13" s="35">
        <v>18.721700000000002</v>
      </c>
      <c r="K13" s="35">
        <v>0</v>
      </c>
      <c r="L13" s="34">
        <v>12.120000000000001</v>
      </c>
      <c r="M13" s="35">
        <v>0</v>
      </c>
      <c r="N13" s="35">
        <v>12.120000000000001</v>
      </c>
      <c r="O13" s="35">
        <v>0</v>
      </c>
      <c r="P13" s="35">
        <v>0</v>
      </c>
      <c r="Q13" s="34">
        <v>0</v>
      </c>
      <c r="R13" s="35">
        <v>0</v>
      </c>
      <c r="S13" s="35">
        <v>0</v>
      </c>
      <c r="V13" s="65"/>
    </row>
    <row r="14" spans="1:22" ht="15.75" customHeight="1" x14ac:dyDescent="0.15">
      <c r="A14" s="20" t="s">
        <v>10</v>
      </c>
      <c r="B14" s="21" t="s">
        <v>75</v>
      </c>
      <c r="C14" s="34">
        <v>1063.7325000000001</v>
      </c>
      <c r="D14" s="34">
        <v>1056.5083</v>
      </c>
      <c r="E14" s="35">
        <v>76.732200000000006</v>
      </c>
      <c r="F14" s="35">
        <v>979.77610000000004</v>
      </c>
      <c r="G14" s="35">
        <v>0</v>
      </c>
      <c r="H14" s="34">
        <v>0</v>
      </c>
      <c r="I14" s="35">
        <v>0</v>
      </c>
      <c r="J14" s="35">
        <v>0</v>
      </c>
      <c r="K14" s="35">
        <v>0</v>
      </c>
      <c r="L14" s="34">
        <v>7.2242000000000006</v>
      </c>
      <c r="M14" s="35">
        <v>0</v>
      </c>
      <c r="N14" s="35">
        <v>7.2242000000000006</v>
      </c>
      <c r="O14" s="35">
        <v>0</v>
      </c>
      <c r="P14" s="35">
        <v>0</v>
      </c>
      <c r="Q14" s="34">
        <v>0</v>
      </c>
      <c r="R14" s="35">
        <v>0</v>
      </c>
      <c r="S14" s="35">
        <v>0</v>
      </c>
      <c r="V14" s="65"/>
    </row>
    <row r="15" spans="1:22" ht="15.75" customHeight="1" x14ac:dyDescent="0.15">
      <c r="A15" s="20" t="s">
        <v>10</v>
      </c>
      <c r="B15" s="21" t="s">
        <v>76</v>
      </c>
      <c r="C15" s="34">
        <v>1374.9513999999999</v>
      </c>
      <c r="D15" s="34">
        <v>1292.068</v>
      </c>
      <c r="E15" s="35">
        <v>123.3416</v>
      </c>
      <c r="F15" s="35">
        <v>1168.7264</v>
      </c>
      <c r="G15" s="35">
        <v>0</v>
      </c>
      <c r="H15" s="34">
        <v>82.883400000000009</v>
      </c>
      <c r="I15" s="35">
        <v>0</v>
      </c>
      <c r="J15" s="35">
        <v>82.883400000000009</v>
      </c>
      <c r="K15" s="35">
        <v>0</v>
      </c>
      <c r="L15" s="34">
        <v>0</v>
      </c>
      <c r="M15" s="35">
        <v>0</v>
      </c>
      <c r="N15" s="35">
        <v>0</v>
      </c>
      <c r="O15" s="35">
        <v>0</v>
      </c>
      <c r="P15" s="35">
        <v>0</v>
      </c>
      <c r="Q15" s="34">
        <v>0</v>
      </c>
      <c r="R15" s="35">
        <v>0</v>
      </c>
      <c r="S15" s="35">
        <v>0</v>
      </c>
      <c r="V15" s="65"/>
    </row>
    <row r="16" spans="1:22" ht="15.75" customHeight="1" x14ac:dyDescent="0.15">
      <c r="A16" s="20" t="s">
        <v>10</v>
      </c>
      <c r="B16" s="21" t="s">
        <v>77</v>
      </c>
      <c r="C16" s="34">
        <v>1090.3775000000001</v>
      </c>
      <c r="D16" s="34">
        <v>1090.3775000000001</v>
      </c>
      <c r="E16" s="35">
        <v>0</v>
      </c>
      <c r="F16" s="35">
        <v>1090.3775000000001</v>
      </c>
      <c r="G16" s="35">
        <v>0</v>
      </c>
      <c r="H16" s="34">
        <v>0</v>
      </c>
      <c r="I16" s="35">
        <v>0</v>
      </c>
      <c r="J16" s="35">
        <v>0</v>
      </c>
      <c r="K16" s="35">
        <v>0</v>
      </c>
      <c r="L16" s="34">
        <v>0</v>
      </c>
      <c r="M16" s="35">
        <v>0</v>
      </c>
      <c r="N16" s="35">
        <v>0</v>
      </c>
      <c r="O16" s="35">
        <v>0</v>
      </c>
      <c r="P16" s="35">
        <v>0</v>
      </c>
      <c r="Q16" s="34">
        <v>0</v>
      </c>
      <c r="R16" s="35">
        <v>0</v>
      </c>
      <c r="S16" s="35">
        <v>0</v>
      </c>
      <c r="V16" s="65"/>
    </row>
    <row r="17" spans="1:22" ht="15.75" customHeight="1" x14ac:dyDescent="0.15">
      <c r="A17" s="20" t="s">
        <v>10</v>
      </c>
      <c r="B17" s="21" t="s">
        <v>78</v>
      </c>
      <c r="C17" s="34">
        <v>794.2777000000001</v>
      </c>
      <c r="D17" s="34">
        <v>771.6015000000001</v>
      </c>
      <c r="E17" s="35">
        <v>18.816500000000001</v>
      </c>
      <c r="F17" s="35">
        <v>752.78500000000008</v>
      </c>
      <c r="G17" s="35">
        <v>0</v>
      </c>
      <c r="H17" s="34">
        <v>22.676200000000001</v>
      </c>
      <c r="I17" s="35">
        <v>0</v>
      </c>
      <c r="J17" s="35">
        <v>22.676200000000001</v>
      </c>
      <c r="K17" s="35">
        <v>0</v>
      </c>
      <c r="L17" s="34">
        <v>0</v>
      </c>
      <c r="M17" s="35">
        <v>0</v>
      </c>
      <c r="N17" s="35">
        <v>0</v>
      </c>
      <c r="O17" s="35">
        <v>0</v>
      </c>
      <c r="P17" s="35">
        <v>0</v>
      </c>
      <c r="Q17" s="34">
        <v>0</v>
      </c>
      <c r="R17" s="35">
        <v>0</v>
      </c>
      <c r="S17" s="35">
        <v>0</v>
      </c>
      <c r="V17" s="65"/>
    </row>
    <row r="18" spans="1:22" ht="15.75" customHeight="1" x14ac:dyDescent="0.15">
      <c r="A18" s="20" t="s">
        <v>10</v>
      </c>
      <c r="B18" s="21" t="s">
        <v>79</v>
      </c>
      <c r="C18" s="34">
        <v>1701.9841000000001</v>
      </c>
      <c r="D18" s="34">
        <v>1696.4448000000002</v>
      </c>
      <c r="E18" s="35">
        <v>10.5684</v>
      </c>
      <c r="F18" s="35">
        <v>1685.8764000000001</v>
      </c>
      <c r="G18" s="35">
        <v>0</v>
      </c>
      <c r="H18" s="34">
        <v>5.5392999999999999</v>
      </c>
      <c r="I18" s="35">
        <v>0</v>
      </c>
      <c r="J18" s="35">
        <v>5.5392999999999999</v>
      </c>
      <c r="K18" s="35">
        <v>0</v>
      </c>
      <c r="L18" s="34">
        <v>0</v>
      </c>
      <c r="M18" s="35">
        <v>0</v>
      </c>
      <c r="N18" s="35">
        <v>0</v>
      </c>
      <c r="O18" s="35">
        <v>0</v>
      </c>
      <c r="P18" s="35">
        <v>0</v>
      </c>
      <c r="Q18" s="34">
        <v>0</v>
      </c>
      <c r="R18" s="35">
        <v>0</v>
      </c>
      <c r="S18" s="35">
        <v>0</v>
      </c>
      <c r="V18" s="65"/>
    </row>
    <row r="19" spans="1:22" ht="15.75" customHeight="1" x14ac:dyDescent="0.15">
      <c r="A19" s="20" t="s">
        <v>10</v>
      </c>
      <c r="B19" s="21" t="s">
        <v>80</v>
      </c>
      <c r="C19" s="34">
        <v>337.37139999999999</v>
      </c>
      <c r="D19" s="34">
        <v>337.37139999999999</v>
      </c>
      <c r="E19" s="35">
        <v>19.7865</v>
      </c>
      <c r="F19" s="35">
        <v>317.5849</v>
      </c>
      <c r="G19" s="35">
        <v>0</v>
      </c>
      <c r="H19" s="34">
        <v>0</v>
      </c>
      <c r="I19" s="35">
        <v>0</v>
      </c>
      <c r="J19" s="35">
        <v>0</v>
      </c>
      <c r="K19" s="35">
        <v>0</v>
      </c>
      <c r="L19" s="34">
        <v>0</v>
      </c>
      <c r="M19" s="35">
        <v>0</v>
      </c>
      <c r="N19" s="35">
        <v>0</v>
      </c>
      <c r="O19" s="35">
        <v>0</v>
      </c>
      <c r="P19" s="35">
        <v>0</v>
      </c>
      <c r="Q19" s="34">
        <v>0</v>
      </c>
      <c r="R19" s="35">
        <v>0</v>
      </c>
      <c r="S19" s="35">
        <v>0</v>
      </c>
      <c r="V19" s="65"/>
    </row>
    <row r="20" spans="1:22" ht="15.75" customHeight="1" x14ac:dyDescent="0.15">
      <c r="A20" s="20" t="s">
        <v>10</v>
      </c>
      <c r="B20" s="21" t="s">
        <v>81</v>
      </c>
      <c r="C20" s="34">
        <v>1097.0141000000001</v>
      </c>
      <c r="D20" s="34">
        <v>1097.0141000000001</v>
      </c>
      <c r="E20" s="35">
        <v>188.35210000000001</v>
      </c>
      <c r="F20" s="35">
        <v>908.66200000000003</v>
      </c>
      <c r="G20" s="35">
        <v>0</v>
      </c>
      <c r="H20" s="34">
        <v>0</v>
      </c>
      <c r="I20" s="35">
        <v>0</v>
      </c>
      <c r="J20" s="35">
        <v>0</v>
      </c>
      <c r="K20" s="35">
        <v>0</v>
      </c>
      <c r="L20" s="34">
        <v>0</v>
      </c>
      <c r="M20" s="35">
        <v>0</v>
      </c>
      <c r="N20" s="35">
        <v>0</v>
      </c>
      <c r="O20" s="35">
        <v>0</v>
      </c>
      <c r="P20" s="35">
        <v>0</v>
      </c>
      <c r="Q20" s="34">
        <v>0</v>
      </c>
      <c r="R20" s="35">
        <v>0</v>
      </c>
      <c r="S20" s="35">
        <v>0</v>
      </c>
      <c r="V20" s="65"/>
    </row>
    <row r="21" spans="1:22" ht="15.75" customHeight="1" x14ac:dyDescent="0.15">
      <c r="A21" s="20" t="s">
        <v>10</v>
      </c>
      <c r="B21" s="21" t="s">
        <v>82</v>
      </c>
      <c r="C21" s="34">
        <v>1328.4153000000001</v>
      </c>
      <c r="D21" s="34">
        <v>1328.4153000000001</v>
      </c>
      <c r="E21" s="35">
        <v>55.740500000000004</v>
      </c>
      <c r="F21" s="35">
        <v>1272.6748</v>
      </c>
      <c r="G21" s="35">
        <v>0</v>
      </c>
      <c r="H21" s="34">
        <v>0</v>
      </c>
      <c r="I21" s="35">
        <v>0</v>
      </c>
      <c r="J21" s="35">
        <v>0</v>
      </c>
      <c r="K21" s="35">
        <v>0</v>
      </c>
      <c r="L21" s="34">
        <v>0</v>
      </c>
      <c r="M21" s="35">
        <v>0</v>
      </c>
      <c r="N21" s="35">
        <v>0</v>
      </c>
      <c r="O21" s="35">
        <v>0</v>
      </c>
      <c r="P21" s="35">
        <v>0</v>
      </c>
      <c r="Q21" s="34">
        <v>0</v>
      </c>
      <c r="R21" s="35">
        <v>0</v>
      </c>
      <c r="S21" s="35">
        <v>0</v>
      </c>
      <c r="V21" s="65"/>
    </row>
    <row r="22" spans="1:22" ht="15.75" customHeight="1" x14ac:dyDescent="0.15">
      <c r="A22" s="20" t="s">
        <v>10</v>
      </c>
      <c r="B22" s="21" t="s">
        <v>83</v>
      </c>
      <c r="C22" s="34">
        <v>1332.3249000000001</v>
      </c>
      <c r="D22" s="34">
        <v>1332.3249000000001</v>
      </c>
      <c r="E22" s="35">
        <v>68.034900000000007</v>
      </c>
      <c r="F22" s="35">
        <v>1264.29</v>
      </c>
      <c r="G22" s="35">
        <v>0</v>
      </c>
      <c r="H22" s="34">
        <v>0</v>
      </c>
      <c r="I22" s="35">
        <v>0</v>
      </c>
      <c r="J22" s="35">
        <v>0</v>
      </c>
      <c r="K22" s="35">
        <v>0</v>
      </c>
      <c r="L22" s="34">
        <v>0</v>
      </c>
      <c r="M22" s="35">
        <v>0</v>
      </c>
      <c r="N22" s="35">
        <v>0</v>
      </c>
      <c r="O22" s="35">
        <v>0</v>
      </c>
      <c r="P22" s="35">
        <v>0</v>
      </c>
      <c r="Q22" s="34">
        <v>0</v>
      </c>
      <c r="R22" s="35">
        <v>0</v>
      </c>
      <c r="S22" s="35">
        <v>0</v>
      </c>
      <c r="V22" s="65"/>
    </row>
    <row r="23" spans="1:22" ht="15.75" customHeight="1" x14ac:dyDescent="0.15">
      <c r="A23" s="20" t="s">
        <v>11</v>
      </c>
      <c r="B23" s="21" t="s">
        <v>84</v>
      </c>
      <c r="C23" s="34">
        <v>650.52030000000002</v>
      </c>
      <c r="D23" s="34">
        <v>649.15350000000001</v>
      </c>
      <c r="E23" s="35">
        <v>1.5901000000000001</v>
      </c>
      <c r="F23" s="35">
        <v>647.5634</v>
      </c>
      <c r="G23" s="35">
        <v>0</v>
      </c>
      <c r="H23" s="34">
        <v>1.3668</v>
      </c>
      <c r="I23" s="35">
        <v>0</v>
      </c>
      <c r="J23" s="35">
        <v>1.3668</v>
      </c>
      <c r="K23" s="35">
        <v>0</v>
      </c>
      <c r="L23" s="34">
        <v>0</v>
      </c>
      <c r="M23" s="35">
        <v>0</v>
      </c>
      <c r="N23" s="35">
        <v>0</v>
      </c>
      <c r="O23" s="35">
        <v>0</v>
      </c>
      <c r="P23" s="35">
        <v>0</v>
      </c>
      <c r="Q23" s="34">
        <v>0</v>
      </c>
      <c r="R23" s="35">
        <v>0</v>
      </c>
      <c r="S23" s="35">
        <v>0</v>
      </c>
      <c r="V23" s="65"/>
    </row>
    <row r="24" spans="1:22" ht="15.75" customHeight="1" x14ac:dyDescent="0.15">
      <c r="A24" s="20" t="s">
        <v>12</v>
      </c>
      <c r="B24" s="21" t="s">
        <v>85</v>
      </c>
      <c r="C24" s="34">
        <v>488.50149999999996</v>
      </c>
      <c r="D24" s="34">
        <v>488.50149999999996</v>
      </c>
      <c r="E24" s="35">
        <v>287.2</v>
      </c>
      <c r="F24" s="35">
        <v>201.3015</v>
      </c>
      <c r="G24" s="35">
        <v>0</v>
      </c>
      <c r="H24" s="34">
        <v>0</v>
      </c>
      <c r="I24" s="35">
        <v>0</v>
      </c>
      <c r="J24" s="35">
        <v>0</v>
      </c>
      <c r="K24" s="35">
        <v>0</v>
      </c>
      <c r="L24" s="34">
        <v>0</v>
      </c>
      <c r="M24" s="35">
        <v>0</v>
      </c>
      <c r="N24" s="35">
        <v>0</v>
      </c>
      <c r="O24" s="35">
        <v>0</v>
      </c>
      <c r="P24" s="35">
        <v>0</v>
      </c>
      <c r="Q24" s="34">
        <v>0</v>
      </c>
      <c r="R24" s="35">
        <v>0</v>
      </c>
      <c r="S24" s="35">
        <v>0</v>
      </c>
      <c r="V24" s="65"/>
    </row>
    <row r="25" spans="1:22" ht="15.75" customHeight="1" x14ac:dyDescent="0.15">
      <c r="A25" s="20" t="s">
        <v>12</v>
      </c>
      <c r="B25" s="21" t="s">
        <v>86</v>
      </c>
      <c r="C25" s="34">
        <v>47.041499999999999</v>
      </c>
      <c r="D25" s="34">
        <v>47.041499999999999</v>
      </c>
      <c r="E25" s="35">
        <v>47.041499999999999</v>
      </c>
      <c r="F25" s="35">
        <v>0</v>
      </c>
      <c r="G25" s="35">
        <v>0</v>
      </c>
      <c r="H25" s="34">
        <v>0</v>
      </c>
      <c r="I25" s="35">
        <v>0</v>
      </c>
      <c r="J25" s="35">
        <v>0</v>
      </c>
      <c r="K25" s="35">
        <v>0</v>
      </c>
      <c r="L25" s="34">
        <v>0</v>
      </c>
      <c r="M25" s="35">
        <v>0</v>
      </c>
      <c r="N25" s="35">
        <v>0</v>
      </c>
      <c r="O25" s="35">
        <v>0</v>
      </c>
      <c r="P25" s="35">
        <v>0</v>
      </c>
      <c r="Q25" s="34">
        <v>0</v>
      </c>
      <c r="R25" s="35">
        <v>0</v>
      </c>
      <c r="S25" s="35">
        <v>0</v>
      </c>
      <c r="V25" s="65"/>
    </row>
    <row r="26" spans="1:22" ht="15.75" customHeight="1" x14ac:dyDescent="0.15">
      <c r="A26" s="20" t="s">
        <v>12</v>
      </c>
      <c r="B26" s="21" t="s">
        <v>87</v>
      </c>
      <c r="C26" s="34">
        <v>221</v>
      </c>
      <c r="D26" s="34">
        <v>221</v>
      </c>
      <c r="E26" s="34">
        <v>221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V26" s="53"/>
    </row>
    <row r="27" spans="1:22" ht="15.75" customHeight="1" x14ac:dyDescent="0.15">
      <c r="A27" s="20" t="s">
        <v>12</v>
      </c>
      <c r="B27" s="21" t="s">
        <v>88</v>
      </c>
      <c r="C27" s="34">
        <v>9.4680999999999997</v>
      </c>
      <c r="D27" s="34">
        <v>9.4680999999999997</v>
      </c>
      <c r="E27" s="35">
        <v>9.4680999999999997</v>
      </c>
      <c r="F27" s="35">
        <v>0</v>
      </c>
      <c r="G27" s="35">
        <v>0</v>
      </c>
      <c r="H27" s="34">
        <v>0</v>
      </c>
      <c r="I27" s="35">
        <v>0</v>
      </c>
      <c r="J27" s="35">
        <v>0</v>
      </c>
      <c r="K27" s="35">
        <v>0</v>
      </c>
      <c r="L27" s="34">
        <v>0</v>
      </c>
      <c r="M27" s="35">
        <v>0</v>
      </c>
      <c r="N27" s="35">
        <v>0</v>
      </c>
      <c r="O27" s="35">
        <v>0</v>
      </c>
      <c r="P27" s="35">
        <v>0</v>
      </c>
      <c r="Q27" s="34">
        <v>0</v>
      </c>
      <c r="R27" s="35">
        <v>0</v>
      </c>
      <c r="S27" s="35">
        <v>0</v>
      </c>
      <c r="V27" s="65"/>
    </row>
    <row r="28" spans="1:22" ht="15.75" customHeight="1" x14ac:dyDescent="0.15">
      <c r="A28" s="20" t="s">
        <v>13</v>
      </c>
      <c r="B28" s="21" t="s">
        <v>89</v>
      </c>
      <c r="C28" s="34">
        <v>45.120600000000003</v>
      </c>
      <c r="D28" s="34">
        <v>0</v>
      </c>
      <c r="E28" s="35">
        <v>0</v>
      </c>
      <c r="F28" s="35">
        <v>0</v>
      </c>
      <c r="G28" s="35">
        <v>0</v>
      </c>
      <c r="H28" s="34">
        <v>0</v>
      </c>
      <c r="I28" s="35">
        <v>0</v>
      </c>
      <c r="J28" s="35">
        <v>0</v>
      </c>
      <c r="K28" s="35">
        <v>0</v>
      </c>
      <c r="L28" s="34">
        <v>45.120600000000003</v>
      </c>
      <c r="M28" s="35">
        <v>11.447800000000001</v>
      </c>
      <c r="N28" s="35">
        <v>33.672800000000002</v>
      </c>
      <c r="O28" s="35">
        <v>0</v>
      </c>
      <c r="P28" s="35">
        <v>0</v>
      </c>
      <c r="Q28" s="34">
        <v>0</v>
      </c>
      <c r="R28" s="35">
        <v>0</v>
      </c>
      <c r="S28" s="35">
        <v>0</v>
      </c>
      <c r="V28" s="65"/>
    </row>
    <row r="29" spans="1:22" ht="15.75" customHeight="1" x14ac:dyDescent="0.15">
      <c r="A29" s="20" t="s">
        <v>13</v>
      </c>
      <c r="B29" s="21" t="s">
        <v>90</v>
      </c>
      <c r="C29" s="34">
        <v>81.908799999999999</v>
      </c>
      <c r="D29" s="34">
        <v>51.8523</v>
      </c>
      <c r="E29" s="35">
        <v>0</v>
      </c>
      <c r="F29" s="35">
        <v>0</v>
      </c>
      <c r="G29" s="35">
        <v>51.8523</v>
      </c>
      <c r="H29" s="34">
        <v>30.0565</v>
      </c>
      <c r="I29" s="35">
        <v>0</v>
      </c>
      <c r="J29" s="35">
        <v>0</v>
      </c>
      <c r="K29" s="35">
        <v>30.0565</v>
      </c>
      <c r="L29" s="34">
        <v>0</v>
      </c>
      <c r="M29" s="35">
        <v>0</v>
      </c>
      <c r="N29" s="35">
        <v>0</v>
      </c>
      <c r="O29" s="35">
        <v>0</v>
      </c>
      <c r="P29" s="35">
        <v>0</v>
      </c>
      <c r="Q29" s="34">
        <v>0</v>
      </c>
      <c r="R29" s="35">
        <v>0</v>
      </c>
      <c r="S29" s="35">
        <v>0</v>
      </c>
      <c r="V29" s="65"/>
    </row>
    <row r="30" spans="1:22" ht="15.75" customHeight="1" x14ac:dyDescent="0.15">
      <c r="A30" s="20" t="s">
        <v>13</v>
      </c>
      <c r="B30" s="21" t="s">
        <v>91</v>
      </c>
      <c r="C30" s="34">
        <v>175.27230000000003</v>
      </c>
      <c r="D30" s="34">
        <v>131.96</v>
      </c>
      <c r="E30" s="35">
        <v>4.5661000000000005</v>
      </c>
      <c r="F30" s="35">
        <v>127.3939</v>
      </c>
      <c r="G30" s="35">
        <v>0</v>
      </c>
      <c r="H30" s="34">
        <v>4.2982000000000005</v>
      </c>
      <c r="I30" s="35">
        <v>0</v>
      </c>
      <c r="J30" s="35">
        <v>4.2982000000000005</v>
      </c>
      <c r="K30" s="35">
        <v>0</v>
      </c>
      <c r="L30" s="34">
        <v>39.014099999999999</v>
      </c>
      <c r="M30" s="35">
        <v>0</v>
      </c>
      <c r="N30" s="35">
        <v>39.014099999999999</v>
      </c>
      <c r="O30" s="35">
        <v>0</v>
      </c>
      <c r="P30" s="35">
        <v>0</v>
      </c>
      <c r="Q30" s="34">
        <v>0</v>
      </c>
      <c r="R30" s="35">
        <v>0</v>
      </c>
      <c r="S30" s="35">
        <v>0</v>
      </c>
      <c r="V30" s="65"/>
    </row>
    <row r="31" spans="1:22" ht="15.75" customHeight="1" x14ac:dyDescent="0.15">
      <c r="A31" s="20" t="s">
        <v>13</v>
      </c>
      <c r="B31" s="21" t="s">
        <v>92</v>
      </c>
      <c r="C31" s="34">
        <v>402.88820000000004</v>
      </c>
      <c r="D31" s="34">
        <v>396.78830000000005</v>
      </c>
      <c r="E31" s="35">
        <v>5.0137999999999998</v>
      </c>
      <c r="F31" s="35">
        <v>391.77450000000005</v>
      </c>
      <c r="G31" s="35">
        <v>0</v>
      </c>
      <c r="H31" s="34">
        <v>1.4500000000000002</v>
      </c>
      <c r="I31" s="35">
        <v>0</v>
      </c>
      <c r="J31" s="35">
        <v>1.4500000000000002</v>
      </c>
      <c r="K31" s="35">
        <v>0</v>
      </c>
      <c r="L31" s="34">
        <v>4.6499000000000006</v>
      </c>
      <c r="M31" s="35">
        <v>0</v>
      </c>
      <c r="N31" s="35">
        <v>4.6499000000000006</v>
      </c>
      <c r="O31" s="35">
        <v>0</v>
      </c>
      <c r="P31" s="35">
        <v>0</v>
      </c>
      <c r="Q31" s="34">
        <v>0</v>
      </c>
      <c r="R31" s="35">
        <v>0</v>
      </c>
      <c r="S31" s="35">
        <v>0</v>
      </c>
      <c r="V31" s="65"/>
    </row>
    <row r="32" spans="1:22" ht="15.75" customHeight="1" x14ac:dyDescent="0.15">
      <c r="A32" s="20" t="s">
        <v>14</v>
      </c>
      <c r="B32" s="21" t="s">
        <v>93</v>
      </c>
      <c r="C32" s="34">
        <v>567.79500000000007</v>
      </c>
      <c r="D32" s="34">
        <v>544.50620000000004</v>
      </c>
      <c r="E32" s="35">
        <v>12.8649</v>
      </c>
      <c r="F32" s="35">
        <v>531.6413</v>
      </c>
      <c r="G32" s="35">
        <v>0</v>
      </c>
      <c r="H32" s="34">
        <v>0</v>
      </c>
      <c r="I32" s="35">
        <v>0</v>
      </c>
      <c r="J32" s="35">
        <v>0</v>
      </c>
      <c r="K32" s="35">
        <v>0</v>
      </c>
      <c r="L32" s="34">
        <v>23.288800000000002</v>
      </c>
      <c r="M32" s="35">
        <v>4.7164000000000001</v>
      </c>
      <c r="N32" s="35">
        <v>18.572400000000002</v>
      </c>
      <c r="O32" s="35">
        <v>0</v>
      </c>
      <c r="P32" s="35">
        <v>0</v>
      </c>
      <c r="Q32" s="34">
        <v>0</v>
      </c>
      <c r="R32" s="35">
        <v>0</v>
      </c>
      <c r="S32" s="35">
        <v>0</v>
      </c>
      <c r="V32" s="65"/>
    </row>
    <row r="33" spans="1:22" ht="15.75" customHeight="1" x14ac:dyDescent="0.15">
      <c r="A33" s="20" t="s">
        <v>14</v>
      </c>
      <c r="B33" s="21" t="s">
        <v>94</v>
      </c>
      <c r="C33" s="34">
        <v>815.8347</v>
      </c>
      <c r="D33" s="34">
        <v>0</v>
      </c>
      <c r="E33" s="35">
        <v>0</v>
      </c>
      <c r="F33" s="35">
        <v>0</v>
      </c>
      <c r="G33" s="35">
        <v>0</v>
      </c>
      <c r="H33" s="34">
        <v>0</v>
      </c>
      <c r="I33" s="35">
        <v>0</v>
      </c>
      <c r="J33" s="35">
        <v>0</v>
      </c>
      <c r="K33" s="35">
        <v>0</v>
      </c>
      <c r="L33" s="34">
        <v>815.8347</v>
      </c>
      <c r="M33" s="35">
        <v>0</v>
      </c>
      <c r="N33" s="35">
        <v>0</v>
      </c>
      <c r="O33" s="35">
        <v>0</v>
      </c>
      <c r="P33" s="35">
        <v>815.8347</v>
      </c>
      <c r="Q33" s="34">
        <v>0</v>
      </c>
      <c r="R33" s="35">
        <v>0</v>
      </c>
      <c r="S33" s="35">
        <v>0</v>
      </c>
      <c r="V33" s="65"/>
    </row>
    <row r="34" spans="1:22" ht="15.75" customHeight="1" x14ac:dyDescent="0.15">
      <c r="A34" s="20" t="s">
        <v>15</v>
      </c>
      <c r="B34" s="21" t="s">
        <v>95</v>
      </c>
      <c r="C34" s="34">
        <v>108.1691</v>
      </c>
      <c r="D34" s="34">
        <v>108.1691</v>
      </c>
      <c r="E34" s="35">
        <v>0</v>
      </c>
      <c r="F34" s="35">
        <v>108.1691</v>
      </c>
      <c r="G34" s="35">
        <v>0</v>
      </c>
      <c r="H34" s="34">
        <v>0</v>
      </c>
      <c r="I34" s="35">
        <v>0</v>
      </c>
      <c r="J34" s="35">
        <v>0</v>
      </c>
      <c r="K34" s="35">
        <v>0</v>
      </c>
      <c r="L34" s="34">
        <v>0</v>
      </c>
      <c r="M34" s="35">
        <v>0</v>
      </c>
      <c r="N34" s="35">
        <v>0</v>
      </c>
      <c r="O34" s="35">
        <v>0</v>
      </c>
      <c r="P34" s="35">
        <v>0</v>
      </c>
      <c r="Q34" s="34">
        <v>0</v>
      </c>
      <c r="R34" s="35">
        <v>0</v>
      </c>
      <c r="S34" s="35">
        <v>0</v>
      </c>
      <c r="V34" s="65"/>
    </row>
    <row r="35" spans="1:22" ht="15.75" customHeight="1" x14ac:dyDescent="0.15">
      <c r="A35" s="20" t="s">
        <v>16</v>
      </c>
      <c r="B35" s="21" t="s">
        <v>96</v>
      </c>
      <c r="C35" s="34">
        <v>649.37360000000001</v>
      </c>
      <c r="D35" s="34">
        <v>649.37360000000001</v>
      </c>
      <c r="E35" s="35">
        <v>11.577500000000001</v>
      </c>
      <c r="F35" s="35">
        <v>637.79610000000002</v>
      </c>
      <c r="G35" s="35">
        <v>0</v>
      </c>
      <c r="H35" s="34">
        <v>0</v>
      </c>
      <c r="I35" s="35">
        <v>0</v>
      </c>
      <c r="J35" s="35">
        <v>0</v>
      </c>
      <c r="K35" s="35">
        <v>0</v>
      </c>
      <c r="L35" s="34">
        <v>0</v>
      </c>
      <c r="M35" s="35">
        <v>0</v>
      </c>
      <c r="N35" s="35">
        <v>0</v>
      </c>
      <c r="O35" s="35">
        <v>0</v>
      </c>
      <c r="P35" s="35">
        <v>0</v>
      </c>
      <c r="Q35" s="34">
        <v>0</v>
      </c>
      <c r="R35" s="35">
        <v>0</v>
      </c>
      <c r="S35" s="35">
        <v>0</v>
      </c>
      <c r="V35" s="65"/>
    </row>
    <row r="36" spans="1:22" ht="15.75" customHeight="1" x14ac:dyDescent="0.15">
      <c r="A36" s="20" t="s">
        <v>16</v>
      </c>
      <c r="B36" s="21" t="s">
        <v>97</v>
      </c>
      <c r="C36" s="34">
        <v>40.183300000000003</v>
      </c>
      <c r="D36" s="34">
        <v>30.7163</v>
      </c>
      <c r="E36" s="35">
        <v>0</v>
      </c>
      <c r="F36" s="35">
        <v>30.7163</v>
      </c>
      <c r="G36" s="35">
        <v>0</v>
      </c>
      <c r="H36" s="34">
        <v>0</v>
      </c>
      <c r="I36" s="35">
        <v>0</v>
      </c>
      <c r="J36" s="35">
        <v>0</v>
      </c>
      <c r="K36" s="35">
        <v>0</v>
      </c>
      <c r="L36" s="34">
        <v>9.4670000000000005</v>
      </c>
      <c r="M36" s="35">
        <v>0</v>
      </c>
      <c r="N36" s="35">
        <v>9.4670000000000005</v>
      </c>
      <c r="O36" s="35">
        <v>0</v>
      </c>
      <c r="P36" s="35">
        <v>0</v>
      </c>
      <c r="Q36" s="34">
        <v>0</v>
      </c>
      <c r="R36" s="35">
        <v>0</v>
      </c>
      <c r="S36" s="35">
        <v>0</v>
      </c>
      <c r="V36" s="65"/>
    </row>
    <row r="37" spans="1:22" ht="15.75" customHeight="1" x14ac:dyDescent="0.15">
      <c r="A37" s="20" t="s">
        <v>16</v>
      </c>
      <c r="B37" s="21" t="s">
        <v>98</v>
      </c>
      <c r="C37" s="34">
        <v>768.95170000000007</v>
      </c>
      <c r="D37" s="34">
        <v>483.14370000000002</v>
      </c>
      <c r="E37" s="35">
        <v>8.2512000000000008</v>
      </c>
      <c r="F37" s="35">
        <v>474.89250000000004</v>
      </c>
      <c r="G37" s="35">
        <v>0</v>
      </c>
      <c r="H37" s="34">
        <v>27.524800000000003</v>
      </c>
      <c r="I37" s="35">
        <v>1.0809</v>
      </c>
      <c r="J37" s="35">
        <v>26.443900000000003</v>
      </c>
      <c r="K37" s="35">
        <v>0</v>
      </c>
      <c r="L37" s="34">
        <v>258.28320000000002</v>
      </c>
      <c r="M37" s="35">
        <v>0</v>
      </c>
      <c r="N37" s="35">
        <v>258.28320000000002</v>
      </c>
      <c r="O37" s="35">
        <v>0</v>
      </c>
      <c r="P37" s="35">
        <v>0</v>
      </c>
      <c r="Q37" s="34">
        <v>0</v>
      </c>
      <c r="R37" s="35">
        <v>0</v>
      </c>
      <c r="S37" s="35">
        <v>0</v>
      </c>
      <c r="V37" s="65"/>
    </row>
    <row r="38" spans="1:22" ht="15.75" customHeight="1" x14ac:dyDescent="0.15">
      <c r="A38" s="20" t="s">
        <v>17</v>
      </c>
      <c r="B38" s="21" t="s">
        <v>99</v>
      </c>
      <c r="C38" s="34">
        <v>823.18820000000005</v>
      </c>
      <c r="D38" s="34">
        <v>823.18820000000005</v>
      </c>
      <c r="E38" s="35">
        <v>823.18820000000005</v>
      </c>
      <c r="F38" s="35">
        <v>0</v>
      </c>
      <c r="G38" s="35">
        <v>0</v>
      </c>
      <c r="H38" s="34">
        <v>0</v>
      </c>
      <c r="I38" s="35">
        <v>0</v>
      </c>
      <c r="J38" s="35">
        <v>0</v>
      </c>
      <c r="K38" s="35">
        <v>0</v>
      </c>
      <c r="L38" s="34">
        <v>0</v>
      </c>
      <c r="M38" s="35">
        <v>0</v>
      </c>
      <c r="N38" s="35">
        <v>0</v>
      </c>
      <c r="O38" s="35">
        <v>0</v>
      </c>
      <c r="P38" s="35">
        <v>0</v>
      </c>
      <c r="Q38" s="34">
        <v>0</v>
      </c>
      <c r="R38" s="35">
        <v>0</v>
      </c>
      <c r="S38" s="35">
        <v>0</v>
      </c>
      <c r="V38" s="65"/>
    </row>
    <row r="39" spans="1:22" ht="15.75" customHeight="1" x14ac:dyDescent="0.15">
      <c r="A39" s="20" t="s">
        <v>17</v>
      </c>
      <c r="B39" s="21" t="s">
        <v>100</v>
      </c>
      <c r="C39" s="34">
        <v>3036.2048999999997</v>
      </c>
      <c r="D39" s="34">
        <v>2281.7952</v>
      </c>
      <c r="E39" s="35">
        <v>156.8699</v>
      </c>
      <c r="F39" s="35">
        <v>2124.9252999999999</v>
      </c>
      <c r="G39" s="35">
        <v>0</v>
      </c>
      <c r="H39" s="34">
        <v>132.4615</v>
      </c>
      <c r="I39" s="35">
        <v>0</v>
      </c>
      <c r="J39" s="35">
        <v>132.4615</v>
      </c>
      <c r="K39" s="35">
        <v>0</v>
      </c>
      <c r="L39" s="34">
        <v>621.94820000000004</v>
      </c>
      <c r="M39" s="35">
        <v>63.008400000000002</v>
      </c>
      <c r="N39" s="35">
        <v>558.93979999999999</v>
      </c>
      <c r="O39" s="35">
        <v>0</v>
      </c>
      <c r="P39" s="35">
        <v>0</v>
      </c>
      <c r="Q39" s="34">
        <v>0</v>
      </c>
      <c r="R39" s="35">
        <v>0</v>
      </c>
      <c r="S39" s="35">
        <v>0</v>
      </c>
      <c r="V39" s="65"/>
    </row>
    <row r="40" spans="1:22" ht="15.75" customHeight="1" x14ac:dyDescent="0.15">
      <c r="A40" s="20" t="s">
        <v>17</v>
      </c>
      <c r="B40" s="21" t="s">
        <v>101</v>
      </c>
      <c r="C40" s="34">
        <v>1380.6120000000001</v>
      </c>
      <c r="D40" s="34">
        <v>846.24270000000001</v>
      </c>
      <c r="E40" s="35">
        <v>50.075400000000002</v>
      </c>
      <c r="F40" s="35">
        <v>796.16730000000007</v>
      </c>
      <c r="G40" s="35">
        <v>0</v>
      </c>
      <c r="H40" s="34">
        <v>71.619200000000006</v>
      </c>
      <c r="I40" s="35">
        <v>0</v>
      </c>
      <c r="J40" s="35">
        <v>71.619200000000006</v>
      </c>
      <c r="K40" s="35">
        <v>0</v>
      </c>
      <c r="L40" s="34">
        <v>462.75010000000003</v>
      </c>
      <c r="M40" s="35">
        <v>0</v>
      </c>
      <c r="N40" s="35">
        <v>462.75010000000003</v>
      </c>
      <c r="O40" s="35">
        <v>0</v>
      </c>
      <c r="P40" s="35">
        <v>0</v>
      </c>
      <c r="Q40" s="34">
        <v>0</v>
      </c>
      <c r="R40" s="35">
        <v>0</v>
      </c>
      <c r="S40" s="35">
        <v>0</v>
      </c>
      <c r="V40" s="65"/>
    </row>
    <row r="41" spans="1:22" ht="15.75" customHeight="1" x14ac:dyDescent="0.15">
      <c r="A41" s="20" t="s">
        <v>17</v>
      </c>
      <c r="B41" s="21" t="s">
        <v>102</v>
      </c>
      <c r="C41" s="34">
        <v>2000.5074000000002</v>
      </c>
      <c r="D41" s="34">
        <v>1394.4826</v>
      </c>
      <c r="E41" s="35">
        <v>30.570600000000002</v>
      </c>
      <c r="F41" s="35">
        <v>1363.912</v>
      </c>
      <c r="G41" s="35">
        <v>0</v>
      </c>
      <c r="H41" s="34">
        <v>320.00069999999999</v>
      </c>
      <c r="I41" s="35">
        <v>0</v>
      </c>
      <c r="J41" s="35">
        <v>320.00069999999999</v>
      </c>
      <c r="K41" s="35">
        <v>0</v>
      </c>
      <c r="L41" s="34">
        <v>286.02410000000003</v>
      </c>
      <c r="M41" s="35">
        <v>0</v>
      </c>
      <c r="N41" s="35">
        <v>286.02410000000003</v>
      </c>
      <c r="O41" s="35">
        <v>0</v>
      </c>
      <c r="P41" s="35">
        <v>0</v>
      </c>
      <c r="Q41" s="34">
        <v>0</v>
      </c>
      <c r="R41" s="35">
        <v>0</v>
      </c>
      <c r="S41" s="35">
        <v>0</v>
      </c>
      <c r="V41" s="65"/>
    </row>
    <row r="42" spans="1:22" ht="15.75" customHeight="1" x14ac:dyDescent="0.15">
      <c r="A42" s="20" t="s">
        <v>17</v>
      </c>
      <c r="B42" s="21" t="s">
        <v>103</v>
      </c>
      <c r="C42" s="34">
        <v>1678.6768999999999</v>
      </c>
      <c r="D42" s="34">
        <v>1678.6768999999999</v>
      </c>
      <c r="E42" s="35">
        <v>731.15480000000002</v>
      </c>
      <c r="F42" s="35">
        <v>947.52210000000002</v>
      </c>
      <c r="G42" s="35">
        <v>0</v>
      </c>
      <c r="H42" s="34">
        <v>0</v>
      </c>
      <c r="I42" s="35">
        <v>0</v>
      </c>
      <c r="J42" s="35">
        <v>0</v>
      </c>
      <c r="K42" s="35">
        <v>0</v>
      </c>
      <c r="L42" s="34">
        <v>0</v>
      </c>
      <c r="M42" s="35">
        <v>0</v>
      </c>
      <c r="N42" s="35">
        <v>0</v>
      </c>
      <c r="O42" s="35">
        <v>0</v>
      </c>
      <c r="P42" s="35">
        <v>0</v>
      </c>
      <c r="Q42" s="34">
        <v>0</v>
      </c>
      <c r="R42" s="35">
        <v>0</v>
      </c>
      <c r="S42" s="35">
        <v>0</v>
      </c>
      <c r="V42" s="65"/>
    </row>
    <row r="43" spans="1:22" ht="15.75" customHeight="1" x14ac:dyDescent="0.15">
      <c r="A43" s="20" t="s">
        <v>17</v>
      </c>
      <c r="B43" s="21" t="s">
        <v>104</v>
      </c>
      <c r="C43" s="34">
        <v>587.46199999999999</v>
      </c>
      <c r="D43" s="34">
        <v>587.46199999999999</v>
      </c>
      <c r="E43" s="35">
        <v>587.46199999999999</v>
      </c>
      <c r="F43" s="35">
        <v>0</v>
      </c>
      <c r="G43" s="35">
        <v>0</v>
      </c>
      <c r="H43" s="34">
        <v>0</v>
      </c>
      <c r="I43" s="35">
        <v>0</v>
      </c>
      <c r="J43" s="35">
        <v>0</v>
      </c>
      <c r="K43" s="35">
        <v>0</v>
      </c>
      <c r="L43" s="34">
        <v>0</v>
      </c>
      <c r="M43" s="35">
        <v>0</v>
      </c>
      <c r="N43" s="35">
        <v>0</v>
      </c>
      <c r="O43" s="35">
        <v>0</v>
      </c>
      <c r="P43" s="35">
        <v>0</v>
      </c>
      <c r="Q43" s="34">
        <v>0</v>
      </c>
      <c r="R43" s="35">
        <v>0</v>
      </c>
      <c r="S43" s="35">
        <v>0</v>
      </c>
      <c r="V43" s="65"/>
    </row>
    <row r="44" spans="1:22" ht="15.75" customHeight="1" x14ac:dyDescent="0.15">
      <c r="A44" s="20" t="s">
        <v>17</v>
      </c>
      <c r="B44" s="21" t="s">
        <v>105</v>
      </c>
      <c r="C44" s="34">
        <v>155.34380000000002</v>
      </c>
      <c r="D44" s="34">
        <v>155.34380000000002</v>
      </c>
      <c r="E44" s="35">
        <v>155.34380000000002</v>
      </c>
      <c r="F44" s="35">
        <v>0</v>
      </c>
      <c r="G44" s="35">
        <v>0</v>
      </c>
      <c r="H44" s="34">
        <v>0</v>
      </c>
      <c r="I44" s="35">
        <v>0</v>
      </c>
      <c r="J44" s="35">
        <v>0</v>
      </c>
      <c r="K44" s="35">
        <v>0</v>
      </c>
      <c r="L44" s="34">
        <v>0</v>
      </c>
      <c r="M44" s="35">
        <v>0</v>
      </c>
      <c r="N44" s="35">
        <v>0</v>
      </c>
      <c r="O44" s="35">
        <v>0</v>
      </c>
      <c r="P44" s="35">
        <v>0</v>
      </c>
      <c r="Q44" s="34">
        <v>0</v>
      </c>
      <c r="R44" s="35">
        <v>0</v>
      </c>
      <c r="S44" s="35">
        <v>0</v>
      </c>
      <c r="V44" s="65"/>
    </row>
    <row r="45" spans="1:22" ht="15.75" customHeight="1" x14ac:dyDescent="0.15">
      <c r="A45" s="20" t="s">
        <v>17</v>
      </c>
      <c r="B45" s="21" t="s">
        <v>106</v>
      </c>
      <c r="C45" s="34">
        <v>453.73230000000001</v>
      </c>
      <c r="D45" s="34">
        <v>453.73230000000001</v>
      </c>
      <c r="E45" s="35">
        <v>11.328800000000001</v>
      </c>
      <c r="F45" s="35">
        <v>442.40350000000001</v>
      </c>
      <c r="G45" s="35">
        <v>0</v>
      </c>
      <c r="H45" s="34">
        <v>0</v>
      </c>
      <c r="I45" s="35">
        <v>0</v>
      </c>
      <c r="J45" s="35">
        <v>0</v>
      </c>
      <c r="K45" s="35">
        <v>0</v>
      </c>
      <c r="L45" s="34">
        <v>0</v>
      </c>
      <c r="M45" s="35">
        <v>0</v>
      </c>
      <c r="N45" s="35">
        <v>0</v>
      </c>
      <c r="O45" s="35">
        <v>0</v>
      </c>
      <c r="P45" s="35">
        <v>0</v>
      </c>
      <c r="Q45" s="34">
        <v>0</v>
      </c>
      <c r="R45" s="35">
        <v>0</v>
      </c>
      <c r="S45" s="35">
        <v>0</v>
      </c>
      <c r="V45" s="65"/>
    </row>
    <row r="46" spans="1:22" ht="15.75" customHeight="1" x14ac:dyDescent="0.15">
      <c r="A46" s="20" t="s">
        <v>17</v>
      </c>
      <c r="B46" s="21" t="s">
        <v>107</v>
      </c>
      <c r="C46" s="34">
        <v>21.9893</v>
      </c>
      <c r="D46" s="34">
        <v>21.9893</v>
      </c>
      <c r="E46" s="35">
        <v>21.9893</v>
      </c>
      <c r="F46" s="35">
        <v>0</v>
      </c>
      <c r="G46" s="35">
        <v>0</v>
      </c>
      <c r="H46" s="34">
        <v>0</v>
      </c>
      <c r="I46" s="35">
        <v>0</v>
      </c>
      <c r="J46" s="35">
        <v>0</v>
      </c>
      <c r="K46" s="35">
        <v>0</v>
      </c>
      <c r="L46" s="34">
        <v>0</v>
      </c>
      <c r="M46" s="35">
        <v>0</v>
      </c>
      <c r="N46" s="35">
        <v>0</v>
      </c>
      <c r="O46" s="35">
        <v>0</v>
      </c>
      <c r="P46" s="35">
        <v>0</v>
      </c>
      <c r="Q46" s="34">
        <v>0</v>
      </c>
      <c r="R46" s="35">
        <v>0</v>
      </c>
      <c r="S46" s="35">
        <v>0</v>
      </c>
      <c r="V46" s="65"/>
    </row>
    <row r="47" spans="1:22" ht="15.75" customHeight="1" x14ac:dyDescent="0.15">
      <c r="A47" s="20" t="s">
        <v>17</v>
      </c>
      <c r="B47" s="21" t="s">
        <v>108</v>
      </c>
      <c r="C47" s="34">
        <v>1217.1065000000001</v>
      </c>
      <c r="D47" s="34">
        <v>523.80460000000005</v>
      </c>
      <c r="E47" s="35">
        <v>0</v>
      </c>
      <c r="F47" s="35">
        <v>523.80460000000005</v>
      </c>
      <c r="G47" s="35">
        <v>0</v>
      </c>
      <c r="H47" s="34">
        <v>0</v>
      </c>
      <c r="I47" s="35">
        <v>0</v>
      </c>
      <c r="J47" s="35">
        <v>0</v>
      </c>
      <c r="K47" s="35">
        <v>0</v>
      </c>
      <c r="L47" s="34">
        <v>693.30190000000005</v>
      </c>
      <c r="M47" s="35">
        <v>0</v>
      </c>
      <c r="N47" s="35">
        <v>0</v>
      </c>
      <c r="O47" s="35">
        <v>0</v>
      </c>
      <c r="P47" s="35">
        <v>693.30190000000005</v>
      </c>
      <c r="Q47" s="34">
        <v>0</v>
      </c>
      <c r="R47" s="35">
        <v>0</v>
      </c>
      <c r="S47" s="35">
        <v>0</v>
      </c>
      <c r="V47" s="65"/>
    </row>
    <row r="48" spans="1:22" ht="15.75" customHeight="1" x14ac:dyDescent="0.15">
      <c r="A48" s="20" t="s">
        <v>17</v>
      </c>
      <c r="B48" s="21" t="s">
        <v>109</v>
      </c>
      <c r="C48" s="34">
        <v>441.04820000000001</v>
      </c>
      <c r="D48" s="34">
        <v>441.04820000000001</v>
      </c>
      <c r="E48" s="35">
        <v>12.137700000000001</v>
      </c>
      <c r="F48" s="35">
        <v>428.91050000000001</v>
      </c>
      <c r="G48" s="35">
        <v>0</v>
      </c>
      <c r="H48" s="34">
        <v>0</v>
      </c>
      <c r="I48" s="35">
        <v>0</v>
      </c>
      <c r="J48" s="35">
        <v>0</v>
      </c>
      <c r="K48" s="35">
        <v>0</v>
      </c>
      <c r="L48" s="34">
        <v>0</v>
      </c>
      <c r="M48" s="35">
        <v>0</v>
      </c>
      <c r="N48" s="35">
        <v>0</v>
      </c>
      <c r="O48" s="35">
        <v>0</v>
      </c>
      <c r="P48" s="35">
        <v>0</v>
      </c>
      <c r="Q48" s="34">
        <v>0</v>
      </c>
      <c r="R48" s="35">
        <v>0</v>
      </c>
      <c r="S48" s="35">
        <v>0</v>
      </c>
      <c r="V48" s="65"/>
    </row>
    <row r="49" spans="1:22" ht="15.75" customHeight="1" x14ac:dyDescent="0.15">
      <c r="A49" s="20" t="s">
        <v>17</v>
      </c>
      <c r="B49" s="21" t="s">
        <v>110</v>
      </c>
      <c r="C49" s="34">
        <v>4489.4922000000006</v>
      </c>
      <c r="D49" s="34">
        <v>1587.8772000000001</v>
      </c>
      <c r="E49" s="35">
        <v>77.244399999999999</v>
      </c>
      <c r="F49" s="35">
        <v>1510.6328000000001</v>
      </c>
      <c r="G49" s="35">
        <v>0</v>
      </c>
      <c r="H49" s="34">
        <v>2383.8534999999997</v>
      </c>
      <c r="I49" s="35">
        <v>37.921900000000001</v>
      </c>
      <c r="J49" s="35">
        <v>2345.9315999999999</v>
      </c>
      <c r="K49" s="35">
        <v>0</v>
      </c>
      <c r="L49" s="34">
        <v>517.76150000000007</v>
      </c>
      <c r="M49" s="35">
        <v>21.625600000000002</v>
      </c>
      <c r="N49" s="35">
        <v>496.13590000000005</v>
      </c>
      <c r="O49" s="35">
        <v>0</v>
      </c>
      <c r="P49" s="35">
        <v>0</v>
      </c>
      <c r="Q49" s="34">
        <v>0</v>
      </c>
      <c r="R49" s="35">
        <v>0</v>
      </c>
      <c r="S49" s="35">
        <v>0</v>
      </c>
      <c r="V49" s="65"/>
    </row>
    <row r="50" spans="1:22" ht="15.75" customHeight="1" x14ac:dyDescent="0.15">
      <c r="A50" s="20" t="s">
        <v>17</v>
      </c>
      <c r="B50" s="21" t="s">
        <v>111</v>
      </c>
      <c r="C50" s="34">
        <v>1515.5536</v>
      </c>
      <c r="D50" s="34">
        <v>581.95720000000006</v>
      </c>
      <c r="E50" s="35">
        <v>64.636800000000008</v>
      </c>
      <c r="F50" s="35">
        <v>517.32040000000006</v>
      </c>
      <c r="G50" s="35">
        <v>0</v>
      </c>
      <c r="H50" s="34">
        <v>831.33069999999998</v>
      </c>
      <c r="I50" s="35">
        <v>3.8452000000000002</v>
      </c>
      <c r="J50" s="35">
        <v>827.4855</v>
      </c>
      <c r="K50" s="35">
        <v>0</v>
      </c>
      <c r="L50" s="34">
        <v>102.26570000000001</v>
      </c>
      <c r="M50" s="35">
        <v>0</v>
      </c>
      <c r="N50" s="35">
        <v>102.26570000000001</v>
      </c>
      <c r="O50" s="35">
        <v>0</v>
      </c>
      <c r="P50" s="35">
        <v>0</v>
      </c>
      <c r="Q50" s="34">
        <v>0</v>
      </c>
      <c r="R50" s="35">
        <v>0</v>
      </c>
      <c r="S50" s="35">
        <v>0</v>
      </c>
      <c r="V50" s="65"/>
    </row>
    <row r="51" spans="1:22" ht="15.75" customHeight="1" x14ac:dyDescent="0.15">
      <c r="A51" s="20" t="s">
        <v>17</v>
      </c>
      <c r="B51" s="21" t="s">
        <v>112</v>
      </c>
      <c r="C51" s="34">
        <v>232.49540000000002</v>
      </c>
      <c r="D51" s="34">
        <v>136.64400000000001</v>
      </c>
      <c r="E51" s="35">
        <v>19.990500000000001</v>
      </c>
      <c r="F51" s="35">
        <v>116.65350000000001</v>
      </c>
      <c r="G51" s="35">
        <v>0</v>
      </c>
      <c r="H51" s="34">
        <v>92.148400000000009</v>
      </c>
      <c r="I51" s="35">
        <v>1.1217000000000001</v>
      </c>
      <c r="J51" s="35">
        <v>91.026700000000005</v>
      </c>
      <c r="K51" s="35">
        <v>0</v>
      </c>
      <c r="L51" s="34">
        <v>3.7030000000000003</v>
      </c>
      <c r="M51" s="35">
        <v>0.60830000000000006</v>
      </c>
      <c r="N51" s="35">
        <v>3.0947</v>
      </c>
      <c r="O51" s="35">
        <v>0</v>
      </c>
      <c r="P51" s="35">
        <v>0</v>
      </c>
      <c r="Q51" s="34">
        <v>0</v>
      </c>
      <c r="R51" s="35">
        <v>0</v>
      </c>
      <c r="S51" s="35">
        <v>0</v>
      </c>
      <c r="V51" s="65"/>
    </row>
    <row r="52" spans="1:22" ht="15.75" customHeight="1" x14ac:dyDescent="0.15">
      <c r="A52" s="20" t="s">
        <v>17</v>
      </c>
      <c r="B52" s="21" t="s">
        <v>113</v>
      </c>
      <c r="C52" s="34">
        <v>213.79450000000003</v>
      </c>
      <c r="D52" s="34">
        <v>213.79450000000003</v>
      </c>
      <c r="E52" s="35">
        <v>10.8179</v>
      </c>
      <c r="F52" s="35">
        <v>202.97660000000002</v>
      </c>
      <c r="G52" s="35">
        <v>0</v>
      </c>
      <c r="H52" s="34">
        <v>0</v>
      </c>
      <c r="I52" s="35">
        <v>0</v>
      </c>
      <c r="J52" s="35">
        <v>0</v>
      </c>
      <c r="K52" s="35">
        <v>0</v>
      </c>
      <c r="L52" s="34">
        <v>0</v>
      </c>
      <c r="M52" s="35">
        <v>0</v>
      </c>
      <c r="N52" s="35">
        <v>0</v>
      </c>
      <c r="O52" s="35">
        <v>0</v>
      </c>
      <c r="P52" s="35">
        <v>0</v>
      </c>
      <c r="Q52" s="34">
        <v>0</v>
      </c>
      <c r="R52" s="35">
        <v>0</v>
      </c>
      <c r="S52" s="35">
        <v>0</v>
      </c>
      <c r="V52" s="65"/>
    </row>
    <row r="53" spans="1:22" ht="15.75" customHeight="1" x14ac:dyDescent="0.15">
      <c r="A53" s="20" t="s">
        <v>17</v>
      </c>
      <c r="B53" s="21" t="s">
        <v>114</v>
      </c>
      <c r="C53" s="34">
        <v>206.65720000000002</v>
      </c>
      <c r="D53" s="34">
        <v>0</v>
      </c>
      <c r="E53" s="35">
        <v>0</v>
      </c>
      <c r="F53" s="35">
        <v>0</v>
      </c>
      <c r="G53" s="35">
        <v>0</v>
      </c>
      <c r="H53" s="34">
        <v>0</v>
      </c>
      <c r="I53" s="35">
        <v>0</v>
      </c>
      <c r="J53" s="35">
        <v>0</v>
      </c>
      <c r="K53" s="35">
        <v>0</v>
      </c>
      <c r="L53" s="34">
        <v>206.65720000000002</v>
      </c>
      <c r="M53" s="35">
        <v>0</v>
      </c>
      <c r="N53" s="35">
        <v>0</v>
      </c>
      <c r="O53" s="35">
        <v>0</v>
      </c>
      <c r="P53" s="35">
        <v>206.65720000000002</v>
      </c>
      <c r="Q53" s="34">
        <v>0</v>
      </c>
      <c r="R53" s="35">
        <v>0</v>
      </c>
      <c r="S53" s="35">
        <v>0</v>
      </c>
      <c r="V53" s="65"/>
    </row>
    <row r="54" spans="1:22" ht="15.75" customHeight="1" x14ac:dyDescent="0.15">
      <c r="A54" s="20" t="s">
        <v>17</v>
      </c>
      <c r="B54" s="21" t="s">
        <v>115</v>
      </c>
      <c r="C54" s="34">
        <v>1304.7188000000001</v>
      </c>
      <c r="D54" s="34">
        <v>1157.1736000000001</v>
      </c>
      <c r="E54" s="35">
        <v>133.25570000000002</v>
      </c>
      <c r="F54" s="35">
        <v>1023.9179</v>
      </c>
      <c r="G54" s="35">
        <v>0</v>
      </c>
      <c r="H54" s="34">
        <v>147.54519999999999</v>
      </c>
      <c r="I54" s="35">
        <v>0</v>
      </c>
      <c r="J54" s="35">
        <v>147.54519999999999</v>
      </c>
      <c r="K54" s="35">
        <v>0</v>
      </c>
      <c r="L54" s="34">
        <v>0</v>
      </c>
      <c r="M54" s="35">
        <v>0</v>
      </c>
      <c r="N54" s="35">
        <v>0</v>
      </c>
      <c r="O54" s="35">
        <v>0</v>
      </c>
      <c r="P54" s="35">
        <v>0</v>
      </c>
      <c r="Q54" s="34">
        <v>0</v>
      </c>
      <c r="R54" s="35">
        <v>0</v>
      </c>
      <c r="S54" s="35">
        <v>0</v>
      </c>
      <c r="V54" s="65"/>
    </row>
    <row r="55" spans="1:22" ht="15.75" customHeight="1" x14ac:dyDescent="0.15">
      <c r="A55" s="20" t="s">
        <v>17</v>
      </c>
      <c r="B55" s="21" t="s">
        <v>116</v>
      </c>
      <c r="C55" s="34">
        <v>948.4439000000001</v>
      </c>
      <c r="D55" s="34">
        <v>667.94470000000001</v>
      </c>
      <c r="E55" s="35">
        <v>20.581700000000001</v>
      </c>
      <c r="F55" s="35">
        <v>647.36300000000006</v>
      </c>
      <c r="G55" s="35">
        <v>0</v>
      </c>
      <c r="H55" s="34">
        <v>253.03410000000002</v>
      </c>
      <c r="I55" s="35">
        <v>0.60189999999999999</v>
      </c>
      <c r="J55" s="35">
        <v>252.43220000000002</v>
      </c>
      <c r="K55" s="35">
        <v>0</v>
      </c>
      <c r="L55" s="34">
        <v>27.4651</v>
      </c>
      <c r="M55" s="35">
        <v>1.9577</v>
      </c>
      <c r="N55" s="35">
        <v>25.507400000000001</v>
      </c>
      <c r="O55" s="35">
        <v>0</v>
      </c>
      <c r="P55" s="35">
        <v>0</v>
      </c>
      <c r="Q55" s="34">
        <v>0</v>
      </c>
      <c r="R55" s="35">
        <v>0</v>
      </c>
      <c r="S55" s="35">
        <v>0</v>
      </c>
      <c r="V55" s="65"/>
    </row>
    <row r="56" spans="1:22" ht="15.75" customHeight="1" x14ac:dyDescent="0.15">
      <c r="A56" s="20" t="s">
        <v>17</v>
      </c>
      <c r="B56" s="21" t="s">
        <v>117</v>
      </c>
      <c r="C56" s="34">
        <v>609.00190000000009</v>
      </c>
      <c r="D56" s="34">
        <v>70.7089</v>
      </c>
      <c r="E56" s="35">
        <v>0</v>
      </c>
      <c r="F56" s="35">
        <v>70.7089</v>
      </c>
      <c r="G56" s="35">
        <v>0</v>
      </c>
      <c r="H56" s="34">
        <v>7.6633000000000004</v>
      </c>
      <c r="I56" s="35">
        <v>0</v>
      </c>
      <c r="J56" s="35">
        <v>7.6633000000000004</v>
      </c>
      <c r="K56" s="35">
        <v>0</v>
      </c>
      <c r="L56" s="34">
        <v>530.62970000000007</v>
      </c>
      <c r="M56" s="35">
        <v>7.6504000000000003</v>
      </c>
      <c r="N56" s="35">
        <v>522.97930000000008</v>
      </c>
      <c r="O56" s="35">
        <v>0</v>
      </c>
      <c r="P56" s="35">
        <v>0</v>
      </c>
      <c r="Q56" s="34">
        <v>0</v>
      </c>
      <c r="R56" s="35">
        <v>0</v>
      </c>
      <c r="S56" s="35">
        <v>0</v>
      </c>
      <c r="V56" s="65"/>
    </row>
    <row r="57" spans="1:22" ht="15.75" customHeight="1" x14ac:dyDescent="0.15">
      <c r="A57" s="20" t="s">
        <v>17</v>
      </c>
      <c r="B57" s="21" t="s">
        <v>118</v>
      </c>
      <c r="C57" s="34">
        <v>110.3967</v>
      </c>
      <c r="D57" s="34">
        <v>3.9883000000000002</v>
      </c>
      <c r="E57" s="35">
        <v>3.9883000000000002</v>
      </c>
      <c r="F57" s="35">
        <v>0</v>
      </c>
      <c r="G57" s="35">
        <v>0</v>
      </c>
      <c r="H57" s="34">
        <v>0</v>
      </c>
      <c r="I57" s="35">
        <v>0</v>
      </c>
      <c r="J57" s="35">
        <v>0</v>
      </c>
      <c r="K57" s="35">
        <v>0</v>
      </c>
      <c r="L57" s="34">
        <v>106.4084</v>
      </c>
      <c r="M57" s="35">
        <v>35.906700000000001</v>
      </c>
      <c r="N57" s="35">
        <v>70.5017</v>
      </c>
      <c r="O57" s="35">
        <v>0</v>
      </c>
      <c r="P57" s="35">
        <v>0</v>
      </c>
      <c r="Q57" s="34">
        <v>0</v>
      </c>
      <c r="R57" s="35">
        <v>0</v>
      </c>
      <c r="S57" s="35">
        <v>0</v>
      </c>
      <c r="V57" s="65"/>
    </row>
    <row r="58" spans="1:22" ht="15.75" customHeight="1" x14ac:dyDescent="0.15">
      <c r="A58" s="20" t="s">
        <v>17</v>
      </c>
      <c r="B58" s="21" t="s">
        <v>119</v>
      </c>
      <c r="C58" s="34">
        <v>25.809900000000003</v>
      </c>
      <c r="D58" s="34">
        <v>0</v>
      </c>
      <c r="E58" s="35">
        <v>0</v>
      </c>
      <c r="F58" s="35">
        <v>0</v>
      </c>
      <c r="G58" s="35">
        <v>0</v>
      </c>
      <c r="H58" s="34">
        <v>1.0301</v>
      </c>
      <c r="I58" s="35">
        <v>0</v>
      </c>
      <c r="J58" s="35">
        <v>1.0301</v>
      </c>
      <c r="K58" s="35">
        <v>0</v>
      </c>
      <c r="L58" s="34">
        <v>24.779800000000002</v>
      </c>
      <c r="M58" s="35">
        <v>0</v>
      </c>
      <c r="N58" s="35">
        <v>24.779800000000002</v>
      </c>
      <c r="O58" s="35">
        <v>0</v>
      </c>
      <c r="P58" s="35">
        <v>0</v>
      </c>
      <c r="Q58" s="34">
        <v>0</v>
      </c>
      <c r="R58" s="35">
        <v>0</v>
      </c>
      <c r="S58" s="35">
        <v>0</v>
      </c>
      <c r="V58" s="65"/>
    </row>
    <row r="59" spans="1:22" ht="15.75" customHeight="1" x14ac:dyDescent="0.15">
      <c r="A59" s="20" t="s">
        <v>17</v>
      </c>
      <c r="B59" s="21" t="s">
        <v>120</v>
      </c>
      <c r="C59" s="34">
        <v>1690.1073000000001</v>
      </c>
      <c r="D59" s="34">
        <v>0</v>
      </c>
      <c r="E59" s="35">
        <v>0</v>
      </c>
      <c r="F59" s="35">
        <v>0</v>
      </c>
      <c r="G59" s="35">
        <v>0</v>
      </c>
      <c r="H59" s="34">
        <v>0</v>
      </c>
      <c r="I59" s="35">
        <v>0</v>
      </c>
      <c r="J59" s="35">
        <v>0</v>
      </c>
      <c r="K59" s="35">
        <v>0</v>
      </c>
      <c r="L59" s="34">
        <v>1690.1073000000001</v>
      </c>
      <c r="M59" s="35">
        <v>0</v>
      </c>
      <c r="N59" s="35">
        <v>0</v>
      </c>
      <c r="O59" s="35">
        <v>0</v>
      </c>
      <c r="P59" s="35">
        <v>1690.1073000000001</v>
      </c>
      <c r="Q59" s="34">
        <v>0</v>
      </c>
      <c r="R59" s="35">
        <v>0</v>
      </c>
      <c r="S59" s="35">
        <v>0</v>
      </c>
      <c r="V59" s="65"/>
    </row>
    <row r="60" spans="1:22" ht="15.75" customHeight="1" x14ac:dyDescent="0.15">
      <c r="A60" s="20" t="s">
        <v>17</v>
      </c>
      <c r="B60" s="21" t="s">
        <v>121</v>
      </c>
      <c r="C60" s="34">
        <v>68.147800000000004</v>
      </c>
      <c r="D60" s="34">
        <v>68.147800000000004</v>
      </c>
      <c r="E60" s="35">
        <v>0</v>
      </c>
      <c r="F60" s="35">
        <v>68.147800000000004</v>
      </c>
      <c r="G60" s="35">
        <v>0</v>
      </c>
      <c r="H60" s="34">
        <v>0</v>
      </c>
      <c r="I60" s="35">
        <v>0</v>
      </c>
      <c r="J60" s="35">
        <v>0</v>
      </c>
      <c r="K60" s="35">
        <v>0</v>
      </c>
      <c r="L60" s="34">
        <v>0</v>
      </c>
      <c r="M60" s="35">
        <v>0</v>
      </c>
      <c r="N60" s="35">
        <v>0</v>
      </c>
      <c r="O60" s="35">
        <v>0</v>
      </c>
      <c r="P60" s="35">
        <v>0</v>
      </c>
      <c r="Q60" s="34">
        <v>0</v>
      </c>
      <c r="R60" s="35">
        <v>0</v>
      </c>
      <c r="S60" s="35">
        <v>0</v>
      </c>
      <c r="V60" s="65"/>
    </row>
    <row r="61" spans="1:22" ht="15.75" customHeight="1" x14ac:dyDescent="0.15">
      <c r="A61" s="20" t="s">
        <v>18</v>
      </c>
      <c r="B61" s="21" t="s">
        <v>122</v>
      </c>
      <c r="C61" s="34">
        <v>190.5147</v>
      </c>
      <c r="D61" s="34">
        <v>190.5147</v>
      </c>
      <c r="E61" s="35">
        <v>6.1141000000000005</v>
      </c>
      <c r="F61" s="35">
        <v>184.4006</v>
      </c>
      <c r="G61" s="35">
        <v>0</v>
      </c>
      <c r="H61" s="34">
        <v>0</v>
      </c>
      <c r="I61" s="35">
        <v>0</v>
      </c>
      <c r="J61" s="35">
        <v>0</v>
      </c>
      <c r="K61" s="35">
        <v>0</v>
      </c>
      <c r="L61" s="34">
        <v>0</v>
      </c>
      <c r="M61" s="35">
        <v>0</v>
      </c>
      <c r="N61" s="35">
        <v>0</v>
      </c>
      <c r="O61" s="35">
        <v>0</v>
      </c>
      <c r="P61" s="35">
        <v>0</v>
      </c>
      <c r="Q61" s="34">
        <v>0</v>
      </c>
      <c r="R61" s="35">
        <v>0</v>
      </c>
      <c r="S61" s="35">
        <v>0</v>
      </c>
      <c r="V61" s="65"/>
    </row>
    <row r="62" spans="1:22" ht="15.75" customHeight="1" x14ac:dyDescent="0.15">
      <c r="A62" s="20" t="s">
        <v>18</v>
      </c>
      <c r="B62" s="21" t="s">
        <v>123</v>
      </c>
      <c r="C62" s="34">
        <v>346.89890000000003</v>
      </c>
      <c r="D62" s="34">
        <v>346.89890000000003</v>
      </c>
      <c r="E62" s="35">
        <v>8.6569000000000003</v>
      </c>
      <c r="F62" s="35">
        <v>338.24200000000002</v>
      </c>
      <c r="G62" s="35">
        <v>0</v>
      </c>
      <c r="H62" s="34">
        <v>0</v>
      </c>
      <c r="I62" s="35">
        <v>0</v>
      </c>
      <c r="J62" s="35">
        <v>0</v>
      </c>
      <c r="K62" s="35">
        <v>0</v>
      </c>
      <c r="L62" s="34">
        <v>0</v>
      </c>
      <c r="M62" s="35">
        <v>0</v>
      </c>
      <c r="N62" s="35">
        <v>0</v>
      </c>
      <c r="O62" s="35">
        <v>0</v>
      </c>
      <c r="P62" s="35">
        <v>0</v>
      </c>
      <c r="Q62" s="34">
        <v>0</v>
      </c>
      <c r="R62" s="35">
        <v>0</v>
      </c>
      <c r="S62" s="35">
        <v>0</v>
      </c>
      <c r="V62" s="65"/>
    </row>
    <row r="63" spans="1:22" ht="15.75" customHeight="1" x14ac:dyDescent="0.15">
      <c r="A63" s="20" t="s">
        <v>18</v>
      </c>
      <c r="B63" s="21" t="s">
        <v>124</v>
      </c>
      <c r="C63" s="34">
        <v>695.28820000000007</v>
      </c>
      <c r="D63" s="34">
        <v>695.28820000000007</v>
      </c>
      <c r="E63" s="35">
        <v>47.643500000000003</v>
      </c>
      <c r="F63" s="35">
        <v>647.64470000000006</v>
      </c>
      <c r="G63" s="35">
        <v>0</v>
      </c>
      <c r="H63" s="34">
        <v>0</v>
      </c>
      <c r="I63" s="35">
        <v>0</v>
      </c>
      <c r="J63" s="35">
        <v>0</v>
      </c>
      <c r="K63" s="35">
        <v>0</v>
      </c>
      <c r="L63" s="34">
        <v>0</v>
      </c>
      <c r="M63" s="35">
        <v>0</v>
      </c>
      <c r="N63" s="35">
        <v>0</v>
      </c>
      <c r="O63" s="35">
        <v>0</v>
      </c>
      <c r="P63" s="35">
        <v>0</v>
      </c>
      <c r="Q63" s="34">
        <v>0</v>
      </c>
      <c r="R63" s="35">
        <v>0</v>
      </c>
      <c r="S63" s="35">
        <v>0</v>
      </c>
      <c r="V63" s="65"/>
    </row>
    <row r="64" spans="1:22" ht="15.75" customHeight="1" x14ac:dyDescent="0.15">
      <c r="A64" s="20" t="s">
        <v>18</v>
      </c>
      <c r="B64" s="21" t="s">
        <v>125</v>
      </c>
      <c r="C64" s="34">
        <v>788.01430000000005</v>
      </c>
      <c r="D64" s="34">
        <v>637.58810000000005</v>
      </c>
      <c r="E64" s="35">
        <v>35.614200000000004</v>
      </c>
      <c r="F64" s="35">
        <v>601.97390000000007</v>
      </c>
      <c r="G64" s="35">
        <v>0</v>
      </c>
      <c r="H64" s="34">
        <v>9.4932999999999996</v>
      </c>
      <c r="I64" s="35">
        <v>0</v>
      </c>
      <c r="J64" s="35">
        <v>9.4932999999999996</v>
      </c>
      <c r="K64" s="35">
        <v>0</v>
      </c>
      <c r="L64" s="34">
        <v>140.93290000000002</v>
      </c>
      <c r="M64" s="35">
        <v>0</v>
      </c>
      <c r="N64" s="35">
        <v>140.93290000000002</v>
      </c>
      <c r="O64" s="35">
        <v>0</v>
      </c>
      <c r="P64" s="35">
        <v>0</v>
      </c>
      <c r="Q64" s="34">
        <v>0</v>
      </c>
      <c r="R64" s="35">
        <v>0</v>
      </c>
      <c r="S64" s="35">
        <v>0</v>
      </c>
      <c r="V64" s="65"/>
    </row>
    <row r="65" spans="1:22" ht="15.75" customHeight="1" x14ac:dyDescent="0.15">
      <c r="A65" s="20" t="s">
        <v>18</v>
      </c>
      <c r="B65" s="21" t="s">
        <v>126</v>
      </c>
      <c r="C65" s="34">
        <v>992.91959999999995</v>
      </c>
      <c r="D65" s="34">
        <v>953.09339999999997</v>
      </c>
      <c r="E65" s="35">
        <v>59.199800000000003</v>
      </c>
      <c r="F65" s="35">
        <v>893.89359999999999</v>
      </c>
      <c r="G65" s="35">
        <v>0</v>
      </c>
      <c r="H65" s="34">
        <v>0.43430000000000002</v>
      </c>
      <c r="I65" s="35">
        <v>0</v>
      </c>
      <c r="J65" s="35">
        <v>0.43430000000000002</v>
      </c>
      <c r="K65" s="35">
        <v>0</v>
      </c>
      <c r="L65" s="34">
        <v>39.391900000000007</v>
      </c>
      <c r="M65" s="35">
        <v>1.3753</v>
      </c>
      <c r="N65" s="35">
        <v>38.016600000000004</v>
      </c>
      <c r="O65" s="35">
        <v>0</v>
      </c>
      <c r="P65" s="35">
        <v>0</v>
      </c>
      <c r="Q65" s="34">
        <v>0</v>
      </c>
      <c r="R65" s="35">
        <v>0</v>
      </c>
      <c r="S65" s="35">
        <v>0</v>
      </c>
      <c r="V65" s="65"/>
    </row>
    <row r="66" spans="1:22" ht="15.75" customHeight="1" x14ac:dyDescent="0.15">
      <c r="A66" s="20" t="s">
        <v>18</v>
      </c>
      <c r="B66" s="21" t="s">
        <v>127</v>
      </c>
      <c r="C66" s="34">
        <v>211.96910000000003</v>
      </c>
      <c r="D66" s="34">
        <v>200.32170000000002</v>
      </c>
      <c r="E66" s="35">
        <v>7.9849000000000006</v>
      </c>
      <c r="F66" s="35">
        <v>192.33680000000001</v>
      </c>
      <c r="G66" s="35">
        <v>0</v>
      </c>
      <c r="H66" s="34">
        <v>11.647400000000001</v>
      </c>
      <c r="I66" s="35">
        <v>0</v>
      </c>
      <c r="J66" s="35">
        <v>11.647400000000001</v>
      </c>
      <c r="K66" s="35">
        <v>0</v>
      </c>
      <c r="L66" s="34">
        <v>0</v>
      </c>
      <c r="M66" s="35">
        <v>0</v>
      </c>
      <c r="N66" s="35">
        <v>0</v>
      </c>
      <c r="O66" s="35">
        <v>0</v>
      </c>
      <c r="P66" s="35">
        <v>0</v>
      </c>
      <c r="Q66" s="34">
        <v>0</v>
      </c>
      <c r="R66" s="35">
        <v>0</v>
      </c>
      <c r="S66" s="35">
        <v>0</v>
      </c>
      <c r="V66" s="65"/>
    </row>
    <row r="67" spans="1:22" ht="15.75" customHeight="1" x14ac:dyDescent="0.15">
      <c r="A67" s="20" t="s">
        <v>18</v>
      </c>
      <c r="B67" s="21" t="s">
        <v>128</v>
      </c>
      <c r="C67" s="34">
        <v>238.22710000000001</v>
      </c>
      <c r="D67" s="34">
        <v>126.73450000000001</v>
      </c>
      <c r="E67" s="35">
        <v>0</v>
      </c>
      <c r="F67" s="35">
        <v>126.73450000000001</v>
      </c>
      <c r="G67" s="35">
        <v>0</v>
      </c>
      <c r="H67" s="34">
        <v>0</v>
      </c>
      <c r="I67" s="35">
        <v>0</v>
      </c>
      <c r="J67" s="35">
        <v>0</v>
      </c>
      <c r="K67" s="35">
        <v>0</v>
      </c>
      <c r="L67" s="34">
        <v>111.49260000000001</v>
      </c>
      <c r="M67" s="35">
        <v>0</v>
      </c>
      <c r="N67" s="35">
        <v>111.49260000000001</v>
      </c>
      <c r="O67" s="35">
        <v>0</v>
      </c>
      <c r="P67" s="35">
        <v>0</v>
      </c>
      <c r="Q67" s="34">
        <v>0</v>
      </c>
      <c r="R67" s="35">
        <v>0</v>
      </c>
      <c r="S67" s="35">
        <v>0</v>
      </c>
      <c r="V67" s="65"/>
    </row>
    <row r="68" spans="1:22" ht="15.75" customHeight="1" x14ac:dyDescent="0.15">
      <c r="A68" s="20" t="s">
        <v>18</v>
      </c>
      <c r="B68" s="21" t="s">
        <v>129</v>
      </c>
      <c r="C68" s="34">
        <v>7558.4068000000007</v>
      </c>
      <c r="D68" s="34">
        <v>0</v>
      </c>
      <c r="E68" s="35">
        <v>0</v>
      </c>
      <c r="F68" s="35">
        <v>0</v>
      </c>
      <c r="G68" s="35">
        <v>0</v>
      </c>
      <c r="H68" s="34">
        <v>0</v>
      </c>
      <c r="I68" s="35">
        <v>0</v>
      </c>
      <c r="J68" s="35">
        <v>0</v>
      </c>
      <c r="K68" s="35">
        <v>0</v>
      </c>
      <c r="L68" s="34">
        <v>7558.4068000000007</v>
      </c>
      <c r="M68" s="35">
        <v>0</v>
      </c>
      <c r="N68" s="35">
        <v>0</v>
      </c>
      <c r="O68" s="35">
        <v>0</v>
      </c>
      <c r="P68" s="35">
        <v>7558.4068000000007</v>
      </c>
      <c r="Q68" s="34">
        <v>0</v>
      </c>
      <c r="R68" s="35">
        <v>0</v>
      </c>
      <c r="S68" s="35">
        <v>0</v>
      </c>
      <c r="V68" s="65"/>
    </row>
    <row r="69" spans="1:22" ht="15.75" customHeight="1" x14ac:dyDescent="0.15">
      <c r="A69" s="20" t="s">
        <v>19</v>
      </c>
      <c r="B69" s="21" t="s">
        <v>130</v>
      </c>
      <c r="C69" s="34">
        <v>11079.369700000001</v>
      </c>
      <c r="D69" s="34">
        <v>0</v>
      </c>
      <c r="E69" s="35">
        <v>0</v>
      </c>
      <c r="F69" s="35">
        <v>0</v>
      </c>
      <c r="G69" s="35">
        <v>0</v>
      </c>
      <c r="H69" s="34">
        <v>0</v>
      </c>
      <c r="I69" s="35">
        <v>0</v>
      </c>
      <c r="J69" s="35">
        <v>0</v>
      </c>
      <c r="K69" s="35">
        <v>0</v>
      </c>
      <c r="L69" s="34">
        <v>11079.369700000001</v>
      </c>
      <c r="M69" s="35">
        <v>0</v>
      </c>
      <c r="N69" s="35">
        <v>0</v>
      </c>
      <c r="O69" s="35">
        <v>0</v>
      </c>
      <c r="P69" s="35">
        <v>11079.369700000001</v>
      </c>
      <c r="Q69" s="34">
        <v>0</v>
      </c>
      <c r="R69" s="35">
        <v>0</v>
      </c>
      <c r="S69" s="35">
        <v>0</v>
      </c>
      <c r="V69" s="65"/>
    </row>
    <row r="70" spans="1:22" ht="15.75" customHeight="1" x14ac:dyDescent="0.15">
      <c r="A70" s="20" t="s">
        <v>19</v>
      </c>
      <c r="B70" s="21" t="s">
        <v>131</v>
      </c>
      <c r="C70" s="34">
        <v>4607.7537000000002</v>
      </c>
      <c r="D70" s="34">
        <v>0</v>
      </c>
      <c r="E70" s="35">
        <v>0</v>
      </c>
      <c r="F70" s="35">
        <v>0</v>
      </c>
      <c r="G70" s="35">
        <v>0</v>
      </c>
      <c r="H70" s="34">
        <v>0</v>
      </c>
      <c r="I70" s="35">
        <v>0</v>
      </c>
      <c r="J70" s="35">
        <v>0</v>
      </c>
      <c r="K70" s="35">
        <v>0</v>
      </c>
      <c r="L70" s="34">
        <v>4607.7537000000002</v>
      </c>
      <c r="M70" s="35">
        <v>0</v>
      </c>
      <c r="N70" s="35">
        <v>0</v>
      </c>
      <c r="O70" s="35">
        <v>0</v>
      </c>
      <c r="P70" s="35">
        <v>4607.7537000000002</v>
      </c>
      <c r="Q70" s="34">
        <v>0</v>
      </c>
      <c r="R70" s="35">
        <v>0</v>
      </c>
      <c r="S70" s="35">
        <v>0</v>
      </c>
      <c r="V70" s="65"/>
    </row>
    <row r="71" spans="1:22" ht="15.75" customHeight="1" x14ac:dyDescent="0.15">
      <c r="A71" s="20" t="s">
        <v>19</v>
      </c>
      <c r="B71" s="21" t="s">
        <v>132</v>
      </c>
      <c r="C71" s="34">
        <v>4977.9902000000002</v>
      </c>
      <c r="D71" s="34">
        <v>0</v>
      </c>
      <c r="E71" s="35">
        <v>0</v>
      </c>
      <c r="F71" s="35">
        <v>0</v>
      </c>
      <c r="G71" s="35">
        <v>0</v>
      </c>
      <c r="H71" s="34">
        <v>0</v>
      </c>
      <c r="I71" s="35">
        <v>0</v>
      </c>
      <c r="J71" s="35">
        <v>0</v>
      </c>
      <c r="K71" s="35">
        <v>0</v>
      </c>
      <c r="L71" s="34">
        <v>4977.9902000000002</v>
      </c>
      <c r="M71" s="35">
        <v>0</v>
      </c>
      <c r="N71" s="35">
        <v>0</v>
      </c>
      <c r="O71" s="35">
        <v>0</v>
      </c>
      <c r="P71" s="35">
        <v>4977.9902000000002</v>
      </c>
      <c r="Q71" s="34">
        <v>0</v>
      </c>
      <c r="R71" s="35">
        <v>0</v>
      </c>
      <c r="S71" s="35">
        <v>0</v>
      </c>
      <c r="V71" s="65"/>
    </row>
    <row r="72" spans="1:22" ht="15.75" customHeight="1" x14ac:dyDescent="0.15">
      <c r="A72" s="20" t="s">
        <v>19</v>
      </c>
      <c r="B72" s="21" t="s">
        <v>133</v>
      </c>
      <c r="C72" s="34">
        <v>2625.2374</v>
      </c>
      <c r="D72" s="34">
        <v>0</v>
      </c>
      <c r="E72" s="35">
        <v>0</v>
      </c>
      <c r="F72" s="35">
        <v>0</v>
      </c>
      <c r="G72" s="35">
        <v>0</v>
      </c>
      <c r="H72" s="34">
        <v>0</v>
      </c>
      <c r="I72" s="35">
        <v>0</v>
      </c>
      <c r="J72" s="35">
        <v>0</v>
      </c>
      <c r="K72" s="35">
        <v>0</v>
      </c>
      <c r="L72" s="34">
        <v>2625.2374</v>
      </c>
      <c r="M72" s="35">
        <v>0</v>
      </c>
      <c r="N72" s="35">
        <v>0</v>
      </c>
      <c r="O72" s="35">
        <v>0</v>
      </c>
      <c r="P72" s="35">
        <v>2625.2374</v>
      </c>
      <c r="Q72" s="34">
        <v>0</v>
      </c>
      <c r="R72" s="35">
        <v>0</v>
      </c>
      <c r="S72" s="35">
        <v>0</v>
      </c>
      <c r="V72" s="65"/>
    </row>
    <row r="73" spans="1:22" ht="15.75" customHeight="1" x14ac:dyDescent="0.15">
      <c r="A73" s="20" t="s">
        <v>19</v>
      </c>
      <c r="B73" s="21" t="s">
        <v>134</v>
      </c>
      <c r="C73" s="34">
        <v>7103.8344999999999</v>
      </c>
      <c r="D73" s="34">
        <v>0</v>
      </c>
      <c r="E73" s="35">
        <v>0</v>
      </c>
      <c r="F73" s="35">
        <v>0</v>
      </c>
      <c r="G73" s="35">
        <v>0</v>
      </c>
      <c r="H73" s="34">
        <v>0</v>
      </c>
      <c r="I73" s="35">
        <v>0</v>
      </c>
      <c r="J73" s="35">
        <v>0</v>
      </c>
      <c r="K73" s="35">
        <v>0</v>
      </c>
      <c r="L73" s="34">
        <v>7103.8344999999999</v>
      </c>
      <c r="M73" s="35">
        <v>0</v>
      </c>
      <c r="N73" s="35">
        <v>0</v>
      </c>
      <c r="O73" s="35">
        <v>0</v>
      </c>
      <c r="P73" s="35">
        <v>7103.8344999999999</v>
      </c>
      <c r="Q73" s="34">
        <v>0</v>
      </c>
      <c r="R73" s="35">
        <v>0</v>
      </c>
      <c r="S73" s="35">
        <v>0</v>
      </c>
      <c r="V73" s="65"/>
    </row>
    <row r="74" spans="1:22" ht="15.75" customHeight="1" x14ac:dyDescent="0.15">
      <c r="A74" s="20" t="s">
        <v>19</v>
      </c>
      <c r="B74" s="21" t="s">
        <v>135</v>
      </c>
      <c r="C74" s="34">
        <v>10743.9007</v>
      </c>
      <c r="D74" s="34">
        <v>0</v>
      </c>
      <c r="E74" s="35">
        <v>0</v>
      </c>
      <c r="F74" s="35">
        <v>0</v>
      </c>
      <c r="G74" s="35">
        <v>0</v>
      </c>
      <c r="H74" s="34">
        <v>0</v>
      </c>
      <c r="I74" s="35">
        <v>0</v>
      </c>
      <c r="J74" s="35">
        <v>0</v>
      </c>
      <c r="K74" s="35">
        <v>0</v>
      </c>
      <c r="L74" s="34">
        <v>10743.9007</v>
      </c>
      <c r="M74" s="35">
        <v>0</v>
      </c>
      <c r="N74" s="35">
        <v>0</v>
      </c>
      <c r="O74" s="35">
        <v>0</v>
      </c>
      <c r="P74" s="35">
        <v>10743.9007</v>
      </c>
      <c r="Q74" s="34">
        <v>0</v>
      </c>
      <c r="R74" s="35">
        <v>0</v>
      </c>
      <c r="S74" s="35">
        <v>0</v>
      </c>
      <c r="V74" s="65"/>
    </row>
    <row r="75" spans="1:22" ht="15.75" customHeight="1" x14ac:dyDescent="0.15">
      <c r="A75" s="20" t="s">
        <v>19</v>
      </c>
      <c r="B75" s="21" t="s">
        <v>136</v>
      </c>
      <c r="C75" s="34">
        <v>4635.8473000000004</v>
      </c>
      <c r="D75" s="34">
        <v>0</v>
      </c>
      <c r="E75" s="35">
        <v>0</v>
      </c>
      <c r="F75" s="35">
        <v>0</v>
      </c>
      <c r="G75" s="35">
        <v>0</v>
      </c>
      <c r="H75" s="34">
        <v>0</v>
      </c>
      <c r="I75" s="35">
        <v>0</v>
      </c>
      <c r="J75" s="35">
        <v>0</v>
      </c>
      <c r="K75" s="35">
        <v>0</v>
      </c>
      <c r="L75" s="34">
        <v>4635.8473000000004</v>
      </c>
      <c r="M75" s="35">
        <v>0</v>
      </c>
      <c r="N75" s="35">
        <v>0</v>
      </c>
      <c r="O75" s="35">
        <v>0</v>
      </c>
      <c r="P75" s="35">
        <v>4635.8473000000004</v>
      </c>
      <c r="Q75" s="34">
        <v>0</v>
      </c>
      <c r="R75" s="35">
        <v>0</v>
      </c>
      <c r="S75" s="35">
        <v>0</v>
      </c>
      <c r="V75" s="65"/>
    </row>
    <row r="76" spans="1:22" ht="15.75" customHeight="1" x14ac:dyDescent="0.15">
      <c r="A76" s="20" t="s">
        <v>20</v>
      </c>
      <c r="B76" s="21" t="s">
        <v>137</v>
      </c>
      <c r="C76" s="34">
        <v>350.26070000000004</v>
      </c>
      <c r="D76" s="34">
        <v>0</v>
      </c>
      <c r="E76" s="35">
        <v>0</v>
      </c>
      <c r="F76" s="35">
        <v>0</v>
      </c>
      <c r="G76" s="35">
        <v>0</v>
      </c>
      <c r="H76" s="34">
        <v>74.276700000000005</v>
      </c>
      <c r="I76" s="35">
        <v>0</v>
      </c>
      <c r="J76" s="35">
        <v>74.276700000000005</v>
      </c>
      <c r="K76" s="35">
        <v>0</v>
      </c>
      <c r="L76" s="34">
        <v>275.98400000000004</v>
      </c>
      <c r="M76" s="35">
        <v>0</v>
      </c>
      <c r="N76" s="35">
        <v>275.98400000000004</v>
      </c>
      <c r="O76" s="35">
        <v>0</v>
      </c>
      <c r="P76" s="35">
        <v>0</v>
      </c>
      <c r="Q76" s="34">
        <v>0</v>
      </c>
      <c r="R76" s="35">
        <v>0</v>
      </c>
      <c r="S76" s="35">
        <v>0</v>
      </c>
      <c r="V76" s="65"/>
    </row>
    <row r="77" spans="1:22" ht="15.75" customHeight="1" x14ac:dyDescent="0.15">
      <c r="A77" s="20" t="s">
        <v>20</v>
      </c>
      <c r="B77" s="21" t="s">
        <v>138</v>
      </c>
      <c r="C77" s="34">
        <v>4803.2898999999998</v>
      </c>
      <c r="D77" s="34">
        <v>0</v>
      </c>
      <c r="E77" s="35">
        <v>0</v>
      </c>
      <c r="F77" s="35">
        <v>0</v>
      </c>
      <c r="G77" s="35">
        <v>0</v>
      </c>
      <c r="H77" s="34">
        <v>0</v>
      </c>
      <c r="I77" s="35">
        <v>0</v>
      </c>
      <c r="J77" s="35">
        <v>0</v>
      </c>
      <c r="K77" s="35">
        <v>0</v>
      </c>
      <c r="L77" s="34">
        <v>4803.2898999999998</v>
      </c>
      <c r="M77" s="35">
        <v>0</v>
      </c>
      <c r="N77" s="35">
        <v>272.44960000000003</v>
      </c>
      <c r="O77" s="35">
        <v>0</v>
      </c>
      <c r="P77" s="35">
        <v>4530.8402999999998</v>
      </c>
      <c r="Q77" s="34">
        <v>0</v>
      </c>
      <c r="R77" s="35">
        <v>0</v>
      </c>
      <c r="S77" s="35">
        <v>0</v>
      </c>
      <c r="V77" s="65"/>
    </row>
    <row r="78" spans="1:22" ht="15.75" customHeight="1" x14ac:dyDescent="0.15">
      <c r="A78" s="20" t="s">
        <v>20</v>
      </c>
      <c r="B78" s="21" t="s">
        <v>139</v>
      </c>
      <c r="C78" s="34">
        <v>107.9769</v>
      </c>
      <c r="D78" s="34">
        <v>0</v>
      </c>
      <c r="E78" s="35">
        <v>0</v>
      </c>
      <c r="F78" s="35">
        <v>0</v>
      </c>
      <c r="G78" s="35">
        <v>0</v>
      </c>
      <c r="H78" s="34">
        <v>0</v>
      </c>
      <c r="I78" s="35">
        <v>0</v>
      </c>
      <c r="J78" s="35">
        <v>0</v>
      </c>
      <c r="K78" s="35">
        <v>0</v>
      </c>
      <c r="L78" s="34">
        <v>107.9769</v>
      </c>
      <c r="M78" s="35">
        <v>63.77</v>
      </c>
      <c r="N78" s="35">
        <v>44.206900000000005</v>
      </c>
      <c r="O78" s="35">
        <v>0</v>
      </c>
      <c r="P78" s="35">
        <v>0</v>
      </c>
      <c r="Q78" s="34">
        <v>0</v>
      </c>
      <c r="R78" s="35">
        <v>0</v>
      </c>
      <c r="S78" s="35">
        <v>0</v>
      </c>
      <c r="V78" s="65"/>
    </row>
    <row r="79" spans="1:22" ht="15.75" customHeight="1" x14ac:dyDescent="0.15">
      <c r="A79" s="20" t="s">
        <v>20</v>
      </c>
      <c r="B79" s="21" t="s">
        <v>140</v>
      </c>
      <c r="C79" s="34">
        <v>4579.3015999999998</v>
      </c>
      <c r="D79" s="34">
        <v>0</v>
      </c>
      <c r="E79" s="35">
        <v>0</v>
      </c>
      <c r="F79" s="35">
        <v>0</v>
      </c>
      <c r="G79" s="35">
        <v>0</v>
      </c>
      <c r="H79" s="34">
        <v>0</v>
      </c>
      <c r="I79" s="35">
        <v>0</v>
      </c>
      <c r="J79" s="35">
        <v>0</v>
      </c>
      <c r="K79" s="35">
        <v>0</v>
      </c>
      <c r="L79" s="34">
        <v>4579.3015999999998</v>
      </c>
      <c r="M79" s="35">
        <v>0</v>
      </c>
      <c r="N79" s="35">
        <v>0</v>
      </c>
      <c r="O79" s="35">
        <v>0</v>
      </c>
      <c r="P79" s="35">
        <v>4579.3015999999998</v>
      </c>
      <c r="Q79" s="34">
        <v>0</v>
      </c>
      <c r="R79" s="35">
        <v>0</v>
      </c>
      <c r="S79" s="35">
        <v>0</v>
      </c>
      <c r="V79" s="65"/>
    </row>
    <row r="80" spans="1:22" ht="15.75" customHeight="1" x14ac:dyDescent="0.15">
      <c r="A80" s="20" t="s">
        <v>20</v>
      </c>
      <c r="B80" s="21" t="s">
        <v>141</v>
      </c>
      <c r="C80" s="34">
        <v>952.52710000000002</v>
      </c>
      <c r="D80" s="34">
        <v>0</v>
      </c>
      <c r="E80" s="35">
        <v>0</v>
      </c>
      <c r="F80" s="35">
        <v>0</v>
      </c>
      <c r="G80" s="35">
        <v>0</v>
      </c>
      <c r="H80" s="34">
        <v>0</v>
      </c>
      <c r="I80" s="35">
        <v>0</v>
      </c>
      <c r="J80" s="35">
        <v>0</v>
      </c>
      <c r="K80" s="35">
        <v>0</v>
      </c>
      <c r="L80" s="34">
        <v>952.52710000000002</v>
      </c>
      <c r="M80" s="35">
        <v>47.771599999999999</v>
      </c>
      <c r="N80" s="35">
        <v>27.860100000000003</v>
      </c>
      <c r="O80" s="35">
        <v>0</v>
      </c>
      <c r="P80" s="35">
        <v>876.8954</v>
      </c>
      <c r="Q80" s="34">
        <v>0</v>
      </c>
      <c r="R80" s="35">
        <v>0</v>
      </c>
      <c r="S80" s="35">
        <v>0</v>
      </c>
      <c r="V80" s="65"/>
    </row>
    <row r="81" spans="1:22" ht="15.75" customHeight="1" x14ac:dyDescent="0.15">
      <c r="A81" s="20" t="s">
        <v>20</v>
      </c>
      <c r="B81" s="21" t="s">
        <v>142</v>
      </c>
      <c r="C81" s="34">
        <v>6406.5769</v>
      </c>
      <c r="D81" s="34">
        <v>0</v>
      </c>
      <c r="E81" s="35">
        <v>0</v>
      </c>
      <c r="F81" s="35">
        <v>0</v>
      </c>
      <c r="G81" s="35">
        <v>0</v>
      </c>
      <c r="H81" s="34">
        <v>0</v>
      </c>
      <c r="I81" s="35">
        <v>0</v>
      </c>
      <c r="J81" s="35">
        <v>0</v>
      </c>
      <c r="K81" s="35">
        <v>0</v>
      </c>
      <c r="L81" s="34">
        <v>6406.5769</v>
      </c>
      <c r="M81" s="35">
        <v>0</v>
      </c>
      <c r="N81" s="35">
        <v>0</v>
      </c>
      <c r="O81" s="35">
        <v>0</v>
      </c>
      <c r="P81" s="35">
        <v>6406.5769</v>
      </c>
      <c r="Q81" s="34">
        <v>0</v>
      </c>
      <c r="R81" s="35">
        <v>0</v>
      </c>
      <c r="S81" s="35">
        <v>0</v>
      </c>
      <c r="V81" s="65"/>
    </row>
    <row r="82" spans="1:22" ht="15.75" customHeight="1" x14ac:dyDescent="0.15">
      <c r="A82" s="20" t="s">
        <v>20</v>
      </c>
      <c r="B82" s="21" t="s">
        <v>143</v>
      </c>
      <c r="C82" s="34">
        <v>1493.2969000000001</v>
      </c>
      <c r="D82" s="34">
        <v>0</v>
      </c>
      <c r="E82" s="35">
        <v>0</v>
      </c>
      <c r="F82" s="35">
        <v>0</v>
      </c>
      <c r="G82" s="35">
        <v>0</v>
      </c>
      <c r="H82" s="34">
        <v>0</v>
      </c>
      <c r="I82" s="35">
        <v>0</v>
      </c>
      <c r="J82" s="35">
        <v>0</v>
      </c>
      <c r="K82" s="35">
        <v>0</v>
      </c>
      <c r="L82" s="34">
        <v>1493.2969000000001</v>
      </c>
      <c r="M82" s="35">
        <v>14.925800000000001</v>
      </c>
      <c r="N82" s="35">
        <v>0</v>
      </c>
      <c r="O82" s="35">
        <v>0</v>
      </c>
      <c r="P82" s="35">
        <v>1478.3711000000001</v>
      </c>
      <c r="Q82" s="34">
        <v>0</v>
      </c>
      <c r="R82" s="35">
        <v>0</v>
      </c>
      <c r="S82" s="35">
        <v>0</v>
      </c>
      <c r="V82" s="65"/>
    </row>
    <row r="83" spans="1:22" ht="15.75" customHeight="1" x14ac:dyDescent="0.15">
      <c r="A83" s="20" t="s">
        <v>21</v>
      </c>
      <c r="B83" s="21" t="s">
        <v>144</v>
      </c>
      <c r="C83" s="34">
        <v>921.85210000000006</v>
      </c>
      <c r="D83" s="34">
        <v>0</v>
      </c>
      <c r="E83" s="35">
        <v>0</v>
      </c>
      <c r="F83" s="35">
        <v>0</v>
      </c>
      <c r="G83" s="35">
        <v>0</v>
      </c>
      <c r="H83" s="34">
        <v>0</v>
      </c>
      <c r="I83" s="35">
        <v>0</v>
      </c>
      <c r="J83" s="35">
        <v>0</v>
      </c>
      <c r="K83" s="35">
        <v>0</v>
      </c>
      <c r="L83" s="34">
        <v>921.85210000000006</v>
      </c>
      <c r="M83" s="35">
        <v>0</v>
      </c>
      <c r="N83" s="35">
        <v>0</v>
      </c>
      <c r="O83" s="35">
        <v>0</v>
      </c>
      <c r="P83" s="35">
        <v>921.85210000000006</v>
      </c>
      <c r="Q83" s="34">
        <v>0</v>
      </c>
      <c r="R83" s="35">
        <v>0</v>
      </c>
      <c r="S83" s="35">
        <v>0</v>
      </c>
      <c r="V83" s="65"/>
    </row>
    <row r="84" spans="1:22" ht="15.75" customHeight="1" x14ac:dyDescent="0.15">
      <c r="A84" s="20" t="s">
        <v>21</v>
      </c>
      <c r="B84" s="21" t="s">
        <v>145</v>
      </c>
      <c r="C84" s="34">
        <v>3600.4457000000002</v>
      </c>
      <c r="D84" s="34">
        <v>0</v>
      </c>
      <c r="E84" s="35">
        <v>0</v>
      </c>
      <c r="F84" s="35">
        <v>0</v>
      </c>
      <c r="G84" s="35">
        <v>0</v>
      </c>
      <c r="H84" s="34">
        <v>0</v>
      </c>
      <c r="I84" s="35">
        <v>0</v>
      </c>
      <c r="J84" s="35">
        <v>0</v>
      </c>
      <c r="K84" s="35">
        <v>0</v>
      </c>
      <c r="L84" s="34">
        <v>3600.4457000000002</v>
      </c>
      <c r="M84" s="35">
        <v>0</v>
      </c>
      <c r="N84" s="35">
        <v>0</v>
      </c>
      <c r="O84" s="35">
        <v>0</v>
      </c>
      <c r="P84" s="35">
        <v>3600.4457000000002</v>
      </c>
      <c r="Q84" s="34">
        <v>0</v>
      </c>
      <c r="R84" s="35">
        <v>0</v>
      </c>
      <c r="S84" s="35">
        <v>0</v>
      </c>
      <c r="V84" s="65"/>
    </row>
    <row r="85" spans="1:22" ht="15.75" customHeight="1" x14ac:dyDescent="0.15">
      <c r="A85" s="20" t="s">
        <v>21</v>
      </c>
      <c r="B85" s="21" t="s">
        <v>146</v>
      </c>
      <c r="C85" s="34">
        <v>2586.4942000000001</v>
      </c>
      <c r="D85" s="34">
        <v>0</v>
      </c>
      <c r="E85" s="35">
        <v>0</v>
      </c>
      <c r="F85" s="35">
        <v>0</v>
      </c>
      <c r="G85" s="35">
        <v>0</v>
      </c>
      <c r="H85" s="34">
        <v>0</v>
      </c>
      <c r="I85" s="35">
        <v>0</v>
      </c>
      <c r="J85" s="35">
        <v>0</v>
      </c>
      <c r="K85" s="35">
        <v>0</v>
      </c>
      <c r="L85" s="34">
        <v>2586.4942000000001</v>
      </c>
      <c r="M85" s="35">
        <v>0</v>
      </c>
      <c r="N85" s="35">
        <v>0</v>
      </c>
      <c r="O85" s="35">
        <v>0</v>
      </c>
      <c r="P85" s="35">
        <v>2586.4942000000001</v>
      </c>
      <c r="Q85" s="34">
        <v>0</v>
      </c>
      <c r="R85" s="35">
        <v>0</v>
      </c>
      <c r="S85" s="35">
        <v>0</v>
      </c>
      <c r="V85" s="65"/>
    </row>
    <row r="86" spans="1:22" ht="15.75" customHeight="1" x14ac:dyDescent="0.15">
      <c r="A86" s="20" t="s">
        <v>21</v>
      </c>
      <c r="B86" s="21" t="s">
        <v>147</v>
      </c>
      <c r="C86" s="34">
        <v>950.22919999999999</v>
      </c>
      <c r="D86" s="34">
        <v>0</v>
      </c>
      <c r="E86" s="35">
        <v>0</v>
      </c>
      <c r="F86" s="35">
        <v>0</v>
      </c>
      <c r="G86" s="35">
        <v>0</v>
      </c>
      <c r="H86" s="34">
        <v>0</v>
      </c>
      <c r="I86" s="35">
        <v>0</v>
      </c>
      <c r="J86" s="35">
        <v>0</v>
      </c>
      <c r="K86" s="35">
        <v>0</v>
      </c>
      <c r="L86" s="34">
        <v>950.22919999999999</v>
      </c>
      <c r="M86" s="35">
        <v>0</v>
      </c>
      <c r="N86" s="35">
        <v>0</v>
      </c>
      <c r="O86" s="35">
        <v>0</v>
      </c>
      <c r="P86" s="35">
        <v>950.22919999999999</v>
      </c>
      <c r="Q86" s="34">
        <v>0</v>
      </c>
      <c r="R86" s="35">
        <v>0</v>
      </c>
      <c r="S86" s="35">
        <v>0</v>
      </c>
      <c r="V86" s="65"/>
    </row>
    <row r="87" spans="1:22" ht="15.75" customHeight="1" x14ac:dyDescent="0.15">
      <c r="A87" s="20" t="s">
        <v>21</v>
      </c>
      <c r="B87" s="21" t="s">
        <v>148</v>
      </c>
      <c r="C87" s="34">
        <v>8844.2999999999993</v>
      </c>
      <c r="D87" s="34">
        <v>0</v>
      </c>
      <c r="E87" s="35">
        <v>0</v>
      </c>
      <c r="F87" s="35">
        <v>0</v>
      </c>
      <c r="G87" s="35">
        <v>0</v>
      </c>
      <c r="H87" s="34">
        <v>13.444000000000001</v>
      </c>
      <c r="I87" s="35">
        <v>0</v>
      </c>
      <c r="J87" s="35">
        <v>13.444000000000001</v>
      </c>
      <c r="K87" s="35">
        <v>0</v>
      </c>
      <c r="L87" s="34">
        <v>8830.8559999999998</v>
      </c>
      <c r="M87" s="35">
        <v>347.79880000000003</v>
      </c>
      <c r="N87" s="35">
        <v>2447.1999000000001</v>
      </c>
      <c r="O87" s="35">
        <v>0</v>
      </c>
      <c r="P87" s="35">
        <v>6035.8573000000006</v>
      </c>
      <c r="Q87" s="34">
        <v>0</v>
      </c>
      <c r="R87" s="35">
        <v>0</v>
      </c>
      <c r="S87" s="35">
        <v>0</v>
      </c>
      <c r="V87" s="65"/>
    </row>
    <row r="88" spans="1:22" ht="15.75" customHeight="1" x14ac:dyDescent="0.15">
      <c r="A88" s="20" t="s">
        <v>21</v>
      </c>
      <c r="B88" s="21" t="s">
        <v>149</v>
      </c>
      <c r="C88" s="34">
        <v>2696.8541</v>
      </c>
      <c r="D88" s="34">
        <v>0</v>
      </c>
      <c r="E88" s="35">
        <v>0</v>
      </c>
      <c r="F88" s="35">
        <v>0</v>
      </c>
      <c r="G88" s="35">
        <v>0</v>
      </c>
      <c r="H88" s="34">
        <v>0</v>
      </c>
      <c r="I88" s="35">
        <v>0</v>
      </c>
      <c r="J88" s="35">
        <v>0</v>
      </c>
      <c r="K88" s="35">
        <v>0</v>
      </c>
      <c r="L88" s="34">
        <v>2696.8541</v>
      </c>
      <c r="M88" s="35">
        <v>0</v>
      </c>
      <c r="N88" s="35">
        <v>255.07660000000001</v>
      </c>
      <c r="O88" s="35">
        <v>0</v>
      </c>
      <c r="P88" s="35">
        <v>2441.7775000000001</v>
      </c>
      <c r="Q88" s="34">
        <v>0</v>
      </c>
      <c r="R88" s="35">
        <v>0</v>
      </c>
      <c r="S88" s="35">
        <v>0</v>
      </c>
      <c r="V88" s="65"/>
    </row>
    <row r="89" spans="1:22" ht="15.75" customHeight="1" x14ac:dyDescent="0.15">
      <c r="A89" s="20" t="s">
        <v>21</v>
      </c>
      <c r="B89" s="21" t="s">
        <v>150</v>
      </c>
      <c r="C89" s="34">
        <v>971.34930000000008</v>
      </c>
      <c r="D89" s="34">
        <v>0</v>
      </c>
      <c r="E89" s="35">
        <v>0</v>
      </c>
      <c r="F89" s="35">
        <v>0</v>
      </c>
      <c r="G89" s="35">
        <v>0</v>
      </c>
      <c r="H89" s="34">
        <v>0</v>
      </c>
      <c r="I89" s="35">
        <v>0</v>
      </c>
      <c r="J89" s="35">
        <v>0</v>
      </c>
      <c r="K89" s="35">
        <v>0</v>
      </c>
      <c r="L89" s="34">
        <v>971.34930000000008</v>
      </c>
      <c r="M89" s="35">
        <v>0</v>
      </c>
      <c r="N89" s="35">
        <v>0</v>
      </c>
      <c r="O89" s="35">
        <v>0</v>
      </c>
      <c r="P89" s="35">
        <v>971.34930000000008</v>
      </c>
      <c r="Q89" s="34">
        <v>0</v>
      </c>
      <c r="R89" s="35">
        <v>0</v>
      </c>
      <c r="S89" s="35">
        <v>0</v>
      </c>
      <c r="V89" s="65"/>
    </row>
    <row r="90" spans="1:22" ht="15.75" customHeight="1" x14ac:dyDescent="0.15">
      <c r="A90" s="20" t="s">
        <v>22</v>
      </c>
      <c r="B90" s="21" t="s">
        <v>151</v>
      </c>
      <c r="C90" s="34">
        <v>5362.009</v>
      </c>
      <c r="D90" s="34">
        <v>0</v>
      </c>
      <c r="E90" s="35">
        <v>0</v>
      </c>
      <c r="F90" s="35">
        <v>0</v>
      </c>
      <c r="G90" s="35">
        <v>0</v>
      </c>
      <c r="H90" s="34">
        <v>0</v>
      </c>
      <c r="I90" s="35">
        <v>0</v>
      </c>
      <c r="J90" s="35">
        <v>0</v>
      </c>
      <c r="K90" s="35">
        <v>0</v>
      </c>
      <c r="L90" s="34">
        <v>5362.009</v>
      </c>
      <c r="M90" s="35">
        <v>0</v>
      </c>
      <c r="N90" s="35">
        <v>0</v>
      </c>
      <c r="O90" s="35">
        <v>0</v>
      </c>
      <c r="P90" s="35">
        <v>5362.009</v>
      </c>
      <c r="Q90" s="34">
        <v>0</v>
      </c>
      <c r="R90" s="35">
        <v>0</v>
      </c>
      <c r="S90" s="35">
        <v>0</v>
      </c>
      <c r="V90" s="65"/>
    </row>
    <row r="91" spans="1:22" ht="15.75" customHeight="1" x14ac:dyDescent="0.15">
      <c r="A91" s="20" t="s">
        <v>22</v>
      </c>
      <c r="B91" s="21" t="s">
        <v>152</v>
      </c>
      <c r="C91" s="34">
        <v>349.46969999999999</v>
      </c>
      <c r="D91" s="34">
        <v>0</v>
      </c>
      <c r="E91" s="35">
        <v>0</v>
      </c>
      <c r="F91" s="35">
        <v>0</v>
      </c>
      <c r="G91" s="35">
        <v>0</v>
      </c>
      <c r="H91" s="34">
        <v>122.19280000000001</v>
      </c>
      <c r="I91" s="35">
        <v>0</v>
      </c>
      <c r="J91" s="35">
        <v>0</v>
      </c>
      <c r="K91" s="35">
        <v>122.19280000000001</v>
      </c>
      <c r="L91" s="34">
        <v>227.27690000000001</v>
      </c>
      <c r="M91" s="35">
        <v>0</v>
      </c>
      <c r="N91" s="35">
        <v>0</v>
      </c>
      <c r="O91" s="35">
        <v>71.937100000000001</v>
      </c>
      <c r="P91" s="35">
        <v>155.3398</v>
      </c>
      <c r="Q91" s="34">
        <v>0</v>
      </c>
      <c r="R91" s="35">
        <v>0</v>
      </c>
      <c r="S91" s="35">
        <v>0</v>
      </c>
      <c r="V91" s="65"/>
    </row>
    <row r="92" spans="1:22" ht="15.75" customHeight="1" x14ac:dyDescent="0.15">
      <c r="A92" s="20" t="s">
        <v>22</v>
      </c>
      <c r="B92" s="21" t="s">
        <v>153</v>
      </c>
      <c r="C92" s="34">
        <v>4171.2502000000004</v>
      </c>
      <c r="D92" s="34">
        <v>0</v>
      </c>
      <c r="E92" s="35">
        <v>0</v>
      </c>
      <c r="F92" s="35">
        <v>0</v>
      </c>
      <c r="G92" s="35">
        <v>0</v>
      </c>
      <c r="H92" s="34">
        <v>0</v>
      </c>
      <c r="I92" s="35">
        <v>0</v>
      </c>
      <c r="J92" s="35">
        <v>0</v>
      </c>
      <c r="K92" s="35">
        <v>0</v>
      </c>
      <c r="L92" s="34">
        <v>4171.2502000000004</v>
      </c>
      <c r="M92" s="35">
        <v>0</v>
      </c>
      <c r="N92" s="35">
        <v>0</v>
      </c>
      <c r="O92" s="35">
        <v>0</v>
      </c>
      <c r="P92" s="35">
        <v>4171.2502000000004</v>
      </c>
      <c r="Q92" s="34">
        <v>0</v>
      </c>
      <c r="R92" s="35">
        <v>0</v>
      </c>
      <c r="S92" s="35">
        <v>0</v>
      </c>
      <c r="V92" s="65"/>
    </row>
    <row r="93" spans="1:22" ht="15.75" customHeight="1" x14ac:dyDescent="0.15">
      <c r="A93" s="20" t="s">
        <v>22</v>
      </c>
      <c r="B93" s="21" t="s">
        <v>154</v>
      </c>
      <c r="C93" s="34">
        <v>7538.4838</v>
      </c>
      <c r="D93" s="34">
        <v>0</v>
      </c>
      <c r="E93" s="35">
        <v>0</v>
      </c>
      <c r="F93" s="35">
        <v>0</v>
      </c>
      <c r="G93" s="35">
        <v>0</v>
      </c>
      <c r="H93" s="34">
        <v>0</v>
      </c>
      <c r="I93" s="35">
        <v>0</v>
      </c>
      <c r="J93" s="35">
        <v>0</v>
      </c>
      <c r="K93" s="35">
        <v>0</v>
      </c>
      <c r="L93" s="34">
        <v>7538.4838</v>
      </c>
      <c r="M93" s="35">
        <v>0</v>
      </c>
      <c r="N93" s="35">
        <v>0</v>
      </c>
      <c r="O93" s="35">
        <v>0</v>
      </c>
      <c r="P93" s="35">
        <v>7538.4838</v>
      </c>
      <c r="Q93" s="34">
        <v>0</v>
      </c>
      <c r="R93" s="35">
        <v>0</v>
      </c>
      <c r="S93" s="35">
        <v>0</v>
      </c>
      <c r="V93" s="65"/>
    </row>
    <row r="94" spans="1:22" ht="15.75" customHeight="1" x14ac:dyDescent="0.15">
      <c r="A94" s="20" t="s">
        <v>22</v>
      </c>
      <c r="B94" s="21" t="s">
        <v>155</v>
      </c>
      <c r="C94" s="34">
        <v>18272.846600000001</v>
      </c>
      <c r="D94" s="34">
        <v>0</v>
      </c>
      <c r="E94" s="35">
        <v>0</v>
      </c>
      <c r="F94" s="35">
        <v>0</v>
      </c>
      <c r="G94" s="35">
        <v>0</v>
      </c>
      <c r="H94" s="34">
        <v>0</v>
      </c>
      <c r="I94" s="35">
        <v>0</v>
      </c>
      <c r="J94" s="35">
        <v>0</v>
      </c>
      <c r="K94" s="35">
        <v>0</v>
      </c>
      <c r="L94" s="34">
        <v>18272.846600000001</v>
      </c>
      <c r="M94" s="35">
        <v>0</v>
      </c>
      <c r="N94" s="35">
        <v>624.95650000000001</v>
      </c>
      <c r="O94" s="35">
        <v>0</v>
      </c>
      <c r="P94" s="35">
        <v>17647.890100000001</v>
      </c>
      <c r="Q94" s="34">
        <v>0</v>
      </c>
      <c r="R94" s="35">
        <v>0</v>
      </c>
      <c r="S94" s="35">
        <v>0</v>
      </c>
      <c r="V94" s="65"/>
    </row>
    <row r="95" spans="1:22" ht="15.75" customHeight="1" x14ac:dyDescent="0.15">
      <c r="A95" s="20" t="s">
        <v>22</v>
      </c>
      <c r="B95" s="21" t="s">
        <v>156</v>
      </c>
      <c r="C95" s="34">
        <v>7199.6126000000004</v>
      </c>
      <c r="D95" s="34">
        <v>0</v>
      </c>
      <c r="E95" s="35">
        <v>0</v>
      </c>
      <c r="F95" s="35">
        <v>0</v>
      </c>
      <c r="G95" s="35">
        <v>0</v>
      </c>
      <c r="H95" s="34">
        <v>0</v>
      </c>
      <c r="I95" s="35">
        <v>0</v>
      </c>
      <c r="J95" s="35">
        <v>0</v>
      </c>
      <c r="K95" s="35">
        <v>0</v>
      </c>
      <c r="L95" s="34">
        <v>7199.6126000000004</v>
      </c>
      <c r="M95" s="35">
        <v>0</v>
      </c>
      <c r="N95" s="35">
        <v>0</v>
      </c>
      <c r="O95" s="35">
        <v>0</v>
      </c>
      <c r="P95" s="35">
        <v>7199.6126000000004</v>
      </c>
      <c r="Q95" s="34">
        <v>0</v>
      </c>
      <c r="R95" s="35">
        <v>0</v>
      </c>
      <c r="S95" s="35">
        <v>0</v>
      </c>
      <c r="V95" s="65"/>
    </row>
    <row r="96" spans="1:22" ht="15.75" customHeight="1" x14ac:dyDescent="0.15">
      <c r="A96" s="20" t="s">
        <v>22</v>
      </c>
      <c r="B96" s="21" t="s">
        <v>157</v>
      </c>
      <c r="C96" s="34">
        <v>7011.7345000000005</v>
      </c>
      <c r="D96" s="34">
        <v>0</v>
      </c>
      <c r="E96" s="35">
        <v>0</v>
      </c>
      <c r="F96" s="35">
        <v>0</v>
      </c>
      <c r="G96" s="35">
        <v>0</v>
      </c>
      <c r="H96" s="34">
        <v>0</v>
      </c>
      <c r="I96" s="35">
        <v>0</v>
      </c>
      <c r="J96" s="35">
        <v>0</v>
      </c>
      <c r="K96" s="35">
        <v>0</v>
      </c>
      <c r="L96" s="34">
        <v>7011.7345000000005</v>
      </c>
      <c r="M96" s="35">
        <v>0</v>
      </c>
      <c r="N96" s="35">
        <v>0</v>
      </c>
      <c r="O96" s="35">
        <v>0</v>
      </c>
      <c r="P96" s="35">
        <v>7011.7345000000005</v>
      </c>
      <c r="Q96" s="34">
        <v>0</v>
      </c>
      <c r="R96" s="35">
        <v>0</v>
      </c>
      <c r="S96" s="35">
        <v>0</v>
      </c>
      <c r="V96" s="65"/>
    </row>
    <row r="97" spans="1:22" ht="15.75" customHeight="1" x14ac:dyDescent="0.15">
      <c r="A97" s="20" t="s">
        <v>22</v>
      </c>
      <c r="B97" s="21" t="s">
        <v>158</v>
      </c>
      <c r="C97" s="34">
        <v>2735.3307</v>
      </c>
      <c r="D97" s="34">
        <v>0</v>
      </c>
      <c r="E97" s="35">
        <v>0</v>
      </c>
      <c r="F97" s="35">
        <v>0</v>
      </c>
      <c r="G97" s="35">
        <v>0</v>
      </c>
      <c r="H97" s="34">
        <v>0</v>
      </c>
      <c r="I97" s="35">
        <v>0</v>
      </c>
      <c r="J97" s="35">
        <v>0</v>
      </c>
      <c r="K97" s="35">
        <v>0</v>
      </c>
      <c r="L97" s="34">
        <v>2735.3307</v>
      </c>
      <c r="M97" s="35">
        <v>0</v>
      </c>
      <c r="N97" s="35">
        <v>0</v>
      </c>
      <c r="O97" s="35">
        <v>0</v>
      </c>
      <c r="P97" s="35">
        <v>2735.3307</v>
      </c>
      <c r="Q97" s="34">
        <v>0</v>
      </c>
      <c r="R97" s="35">
        <v>0</v>
      </c>
      <c r="S97" s="35">
        <v>0</v>
      </c>
      <c r="V97" s="65"/>
    </row>
    <row r="98" spans="1:22" ht="15.75" customHeight="1" x14ac:dyDescent="0.15">
      <c r="A98" s="20" t="s">
        <v>23</v>
      </c>
      <c r="B98" s="21" t="s">
        <v>159</v>
      </c>
      <c r="C98" s="34">
        <v>4944.7251000000006</v>
      </c>
      <c r="D98" s="34">
        <v>0</v>
      </c>
      <c r="E98" s="35">
        <v>0</v>
      </c>
      <c r="F98" s="35">
        <v>0</v>
      </c>
      <c r="G98" s="35">
        <v>0</v>
      </c>
      <c r="H98" s="34">
        <v>0</v>
      </c>
      <c r="I98" s="35">
        <v>0</v>
      </c>
      <c r="J98" s="35">
        <v>0</v>
      </c>
      <c r="K98" s="35">
        <v>0</v>
      </c>
      <c r="L98" s="34">
        <v>4944.7251000000006</v>
      </c>
      <c r="M98" s="35">
        <v>0</v>
      </c>
      <c r="N98" s="35">
        <v>0</v>
      </c>
      <c r="O98" s="35">
        <v>0</v>
      </c>
      <c r="P98" s="35">
        <v>4944.7251000000006</v>
      </c>
      <c r="Q98" s="34">
        <v>0</v>
      </c>
      <c r="R98" s="35">
        <v>0</v>
      </c>
      <c r="S98" s="35">
        <v>0</v>
      </c>
      <c r="V98" s="65"/>
    </row>
    <row r="99" spans="1:22" ht="15.75" customHeight="1" x14ac:dyDescent="0.15">
      <c r="A99" s="20" t="s">
        <v>23</v>
      </c>
      <c r="B99" s="21" t="s">
        <v>160</v>
      </c>
      <c r="C99" s="34">
        <v>43969.945500000002</v>
      </c>
      <c r="D99" s="34">
        <v>0</v>
      </c>
      <c r="E99" s="35">
        <v>0</v>
      </c>
      <c r="F99" s="35">
        <v>0</v>
      </c>
      <c r="G99" s="35">
        <v>0</v>
      </c>
      <c r="H99" s="34">
        <v>0</v>
      </c>
      <c r="I99" s="35">
        <v>0</v>
      </c>
      <c r="J99" s="35">
        <v>0</v>
      </c>
      <c r="K99" s="35">
        <v>0</v>
      </c>
      <c r="L99" s="34">
        <v>43969.945500000002</v>
      </c>
      <c r="M99" s="35">
        <v>0</v>
      </c>
      <c r="N99" s="35">
        <v>0</v>
      </c>
      <c r="O99" s="35">
        <v>0</v>
      </c>
      <c r="P99" s="35">
        <v>43969.945500000002</v>
      </c>
      <c r="Q99" s="34">
        <v>0</v>
      </c>
      <c r="R99" s="35">
        <v>0</v>
      </c>
      <c r="S99" s="35">
        <v>0</v>
      </c>
      <c r="V99" s="65"/>
    </row>
    <row r="100" spans="1:22" ht="15.75" customHeight="1" x14ac:dyDescent="0.15">
      <c r="A100" s="20" t="s">
        <v>23</v>
      </c>
      <c r="B100" s="21" t="s">
        <v>161</v>
      </c>
      <c r="C100" s="34">
        <v>16870.140500000001</v>
      </c>
      <c r="D100" s="34">
        <v>0</v>
      </c>
      <c r="E100" s="35">
        <v>0</v>
      </c>
      <c r="F100" s="35">
        <v>0</v>
      </c>
      <c r="G100" s="35">
        <v>0</v>
      </c>
      <c r="H100" s="34">
        <v>0</v>
      </c>
      <c r="I100" s="35">
        <v>0</v>
      </c>
      <c r="J100" s="35">
        <v>0</v>
      </c>
      <c r="K100" s="35">
        <v>0</v>
      </c>
      <c r="L100" s="34">
        <v>16870.140500000001</v>
      </c>
      <c r="M100" s="35">
        <v>0</v>
      </c>
      <c r="N100" s="35">
        <v>0</v>
      </c>
      <c r="O100" s="35">
        <v>0</v>
      </c>
      <c r="P100" s="35">
        <v>16870.140500000001</v>
      </c>
      <c r="Q100" s="34">
        <v>0</v>
      </c>
      <c r="R100" s="35">
        <v>0</v>
      </c>
      <c r="S100" s="35">
        <v>0</v>
      </c>
      <c r="V100" s="65"/>
    </row>
    <row r="101" spans="1:22" ht="15.75" customHeight="1" x14ac:dyDescent="0.15">
      <c r="A101" s="20" t="s">
        <v>23</v>
      </c>
      <c r="B101" s="21" t="s">
        <v>162</v>
      </c>
      <c r="C101" s="34">
        <v>6248.0546000000004</v>
      </c>
      <c r="D101" s="34">
        <v>0</v>
      </c>
      <c r="E101" s="35">
        <v>0</v>
      </c>
      <c r="F101" s="35">
        <v>0</v>
      </c>
      <c r="G101" s="35">
        <v>0</v>
      </c>
      <c r="H101" s="34">
        <v>0</v>
      </c>
      <c r="I101" s="35">
        <v>0</v>
      </c>
      <c r="J101" s="35">
        <v>0</v>
      </c>
      <c r="K101" s="35">
        <v>0</v>
      </c>
      <c r="L101" s="34">
        <v>6248.0546000000004</v>
      </c>
      <c r="M101" s="35">
        <v>0</v>
      </c>
      <c r="N101" s="35">
        <v>0</v>
      </c>
      <c r="O101" s="35">
        <v>0</v>
      </c>
      <c r="P101" s="35">
        <v>6248.0546000000004</v>
      </c>
      <c r="Q101" s="34">
        <v>0</v>
      </c>
      <c r="R101" s="35">
        <v>0</v>
      </c>
      <c r="S101" s="35">
        <v>0</v>
      </c>
      <c r="V101" s="65"/>
    </row>
    <row r="102" spans="1:22" ht="15.75" customHeight="1" x14ac:dyDescent="0.15">
      <c r="A102" s="20" t="s">
        <v>23</v>
      </c>
      <c r="B102" s="21" t="s">
        <v>163</v>
      </c>
      <c r="C102" s="34">
        <v>577.82799999999997</v>
      </c>
      <c r="D102" s="34">
        <v>0</v>
      </c>
      <c r="E102" s="35">
        <v>0</v>
      </c>
      <c r="F102" s="35">
        <v>0</v>
      </c>
      <c r="G102" s="35">
        <v>0</v>
      </c>
      <c r="H102" s="34">
        <v>0</v>
      </c>
      <c r="I102" s="35">
        <v>0</v>
      </c>
      <c r="J102" s="35">
        <v>0</v>
      </c>
      <c r="K102" s="35">
        <v>0</v>
      </c>
      <c r="L102" s="34">
        <v>577.82799999999997</v>
      </c>
      <c r="M102" s="35">
        <v>0</v>
      </c>
      <c r="N102" s="35">
        <v>0</v>
      </c>
      <c r="O102" s="35">
        <v>0</v>
      </c>
      <c r="P102" s="35">
        <v>577.82799999999997</v>
      </c>
      <c r="Q102" s="34">
        <v>0</v>
      </c>
      <c r="R102" s="35">
        <v>0</v>
      </c>
      <c r="S102" s="35">
        <v>0</v>
      </c>
      <c r="V102" s="65"/>
    </row>
    <row r="103" spans="1:22" ht="15.75" customHeight="1" x14ac:dyDescent="0.15">
      <c r="A103" s="36" t="s">
        <v>4</v>
      </c>
      <c r="B103" s="37">
        <v>98</v>
      </c>
      <c r="C103" s="35">
        <v>265995</v>
      </c>
      <c r="D103" s="35">
        <v>36456</v>
      </c>
      <c r="E103" s="35">
        <v>5446</v>
      </c>
      <c r="F103" s="35">
        <v>30957.417600000004</v>
      </c>
      <c r="G103" s="35">
        <v>51.8523</v>
      </c>
      <c r="H103" s="35">
        <v>4944.8813</v>
      </c>
      <c r="I103" s="35">
        <v>47.496499999999997</v>
      </c>
      <c r="J103" s="35">
        <v>4745.1355000000003</v>
      </c>
      <c r="K103" s="35">
        <v>152.24930000000001</v>
      </c>
      <c r="L103" s="35">
        <v>224583.49230000001</v>
      </c>
      <c r="M103" s="35">
        <v>624.70399999999995</v>
      </c>
      <c r="N103" s="35">
        <v>7336.2747999999992</v>
      </c>
      <c r="O103" s="35">
        <v>71.937100000000001</v>
      </c>
      <c r="P103" s="35">
        <v>216550.57640000002</v>
      </c>
      <c r="Q103" s="35">
        <v>10.709</v>
      </c>
      <c r="R103" s="35">
        <v>0</v>
      </c>
      <c r="S103" s="35">
        <v>10.709</v>
      </c>
      <c r="V103" s="65"/>
    </row>
    <row r="104" spans="1:22" ht="15.75" customHeight="1" x14ac:dyDescent="0.15">
      <c r="A104" s="72"/>
      <c r="B104" s="73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V104" s="65"/>
    </row>
    <row r="105" spans="1:22" ht="15.75" customHeight="1" x14ac:dyDescent="0.15">
      <c r="A105" s="72"/>
      <c r="B105" s="7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V105" s="65"/>
    </row>
    <row r="106" spans="1:22" ht="15.75" customHeight="1" x14ac:dyDescent="0.15">
      <c r="A106" s="25" t="s">
        <v>57</v>
      </c>
      <c r="B106" s="26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22" ht="15.75" customHeight="1" x14ac:dyDescent="0.15">
      <c r="A107" s="103" t="s">
        <v>0</v>
      </c>
      <c r="B107" s="103" t="s">
        <v>1</v>
      </c>
      <c r="C107" s="103" t="s">
        <v>4</v>
      </c>
      <c r="D107" s="110" t="s">
        <v>42</v>
      </c>
      <c r="E107" s="111"/>
      <c r="F107" s="111"/>
      <c r="G107" s="112"/>
      <c r="H107" s="110" t="s">
        <v>43</v>
      </c>
      <c r="I107" s="111"/>
      <c r="J107" s="111"/>
      <c r="K107" s="111"/>
      <c r="L107" s="110" t="s">
        <v>44</v>
      </c>
      <c r="M107" s="111"/>
      <c r="N107" s="111"/>
      <c r="O107" s="111"/>
      <c r="P107" s="112"/>
      <c r="Q107" s="110" t="s">
        <v>9</v>
      </c>
      <c r="R107" s="111"/>
      <c r="S107" s="112"/>
    </row>
    <row r="108" spans="1:22" ht="40.5" x14ac:dyDescent="0.15">
      <c r="A108" s="103"/>
      <c r="B108" s="103"/>
      <c r="C108" s="103"/>
      <c r="D108" s="31"/>
      <c r="E108" s="32" t="s">
        <v>6</v>
      </c>
      <c r="F108" s="32" t="s">
        <v>7</v>
      </c>
      <c r="G108" s="64" t="s">
        <v>8</v>
      </c>
      <c r="H108" s="31"/>
      <c r="I108" s="32" t="s">
        <v>6</v>
      </c>
      <c r="J108" s="32" t="s">
        <v>7</v>
      </c>
      <c r="K108" s="64" t="s">
        <v>8</v>
      </c>
      <c r="L108" s="31"/>
      <c r="M108" s="32" t="s">
        <v>6</v>
      </c>
      <c r="N108" s="32" t="s">
        <v>7</v>
      </c>
      <c r="O108" s="64" t="s">
        <v>8</v>
      </c>
      <c r="P108" s="64" t="s">
        <v>65</v>
      </c>
      <c r="Q108" s="33"/>
      <c r="R108" s="63" t="s">
        <v>6</v>
      </c>
      <c r="S108" s="63" t="s">
        <v>7</v>
      </c>
    </row>
    <row r="109" spans="1:22" ht="15.75" customHeight="1" x14ac:dyDescent="0.15">
      <c r="A109" s="20" t="s">
        <v>24</v>
      </c>
      <c r="B109" s="27">
        <f>'１協定数、協定参加者数及び交付金額'!B111</f>
        <v>18</v>
      </c>
      <c r="C109" s="35">
        <f t="shared" ref="C109:S109" si="0">SUM(C5:C22)</f>
        <v>16399.807500000003</v>
      </c>
      <c r="D109" s="35">
        <f t="shared" si="0"/>
        <v>15797.4863</v>
      </c>
      <c r="E109" s="35">
        <f t="shared" si="0"/>
        <v>1761.9096000000002</v>
      </c>
      <c r="F109" s="35">
        <f t="shared" si="0"/>
        <v>14035.576700000001</v>
      </c>
      <c r="G109" s="35">
        <f t="shared" si="0"/>
        <v>0</v>
      </c>
      <c r="H109" s="35">
        <f t="shared" si="0"/>
        <v>408.00980000000004</v>
      </c>
      <c r="I109" s="35">
        <f t="shared" si="0"/>
        <v>2.9249000000000001</v>
      </c>
      <c r="J109" s="35">
        <f t="shared" si="0"/>
        <v>405.08490000000006</v>
      </c>
      <c r="K109" s="35">
        <f t="shared" si="0"/>
        <v>0</v>
      </c>
      <c r="L109" s="35">
        <f t="shared" si="0"/>
        <v>183.60239999999999</v>
      </c>
      <c r="M109" s="35">
        <f t="shared" si="0"/>
        <v>2.1412</v>
      </c>
      <c r="N109" s="35">
        <f t="shared" si="0"/>
        <v>181.46120000000002</v>
      </c>
      <c r="O109" s="35">
        <f t="shared" si="0"/>
        <v>0</v>
      </c>
      <c r="P109" s="35">
        <f t="shared" si="0"/>
        <v>0</v>
      </c>
      <c r="Q109" s="35">
        <f t="shared" si="0"/>
        <v>10.709</v>
      </c>
      <c r="R109" s="35">
        <f t="shared" si="0"/>
        <v>0</v>
      </c>
      <c r="S109" s="35">
        <f t="shared" si="0"/>
        <v>10.709</v>
      </c>
    </row>
    <row r="110" spans="1:22" ht="15.75" customHeight="1" x14ac:dyDescent="0.15">
      <c r="A110" s="20" t="s">
        <v>25</v>
      </c>
      <c r="B110" s="27">
        <f>'１協定数、協定参加者数及び交付金額'!B112</f>
        <v>1</v>
      </c>
      <c r="C110" s="35">
        <f t="shared" ref="C110:S110" si="1">SUM(C23)</f>
        <v>650.52030000000002</v>
      </c>
      <c r="D110" s="35">
        <f t="shared" si="1"/>
        <v>649.15350000000001</v>
      </c>
      <c r="E110" s="35">
        <f t="shared" si="1"/>
        <v>1.5901000000000001</v>
      </c>
      <c r="F110" s="35">
        <f t="shared" si="1"/>
        <v>647.5634</v>
      </c>
      <c r="G110" s="35">
        <f t="shared" si="1"/>
        <v>0</v>
      </c>
      <c r="H110" s="35">
        <f t="shared" si="1"/>
        <v>1.3668</v>
      </c>
      <c r="I110" s="35">
        <f t="shared" si="1"/>
        <v>0</v>
      </c>
      <c r="J110" s="35">
        <f t="shared" si="1"/>
        <v>1.3668</v>
      </c>
      <c r="K110" s="35">
        <f t="shared" si="1"/>
        <v>0</v>
      </c>
      <c r="L110" s="35">
        <f t="shared" si="1"/>
        <v>0</v>
      </c>
      <c r="M110" s="35">
        <f t="shared" si="1"/>
        <v>0</v>
      </c>
      <c r="N110" s="35">
        <f t="shared" si="1"/>
        <v>0</v>
      </c>
      <c r="O110" s="35">
        <f t="shared" si="1"/>
        <v>0</v>
      </c>
      <c r="P110" s="35">
        <f t="shared" si="1"/>
        <v>0</v>
      </c>
      <c r="Q110" s="35">
        <f t="shared" si="1"/>
        <v>0</v>
      </c>
      <c r="R110" s="35">
        <f t="shared" si="1"/>
        <v>0</v>
      </c>
      <c r="S110" s="35">
        <f t="shared" si="1"/>
        <v>0</v>
      </c>
    </row>
    <row r="111" spans="1:22" ht="15.75" customHeight="1" x14ac:dyDescent="0.15">
      <c r="A111" s="20" t="s">
        <v>26</v>
      </c>
      <c r="B111" s="27">
        <f>'１協定数、協定参加者数及び交付金額'!B113</f>
        <v>4</v>
      </c>
      <c r="C111" s="35">
        <f t="shared" ref="C111:S111" si="2">SUM(C24:C27)</f>
        <v>766.01110000000006</v>
      </c>
      <c r="D111" s="35">
        <f t="shared" si="2"/>
        <v>766.01110000000006</v>
      </c>
      <c r="E111" s="35">
        <f t="shared" si="2"/>
        <v>564.70960000000002</v>
      </c>
      <c r="F111" s="35">
        <f t="shared" si="2"/>
        <v>201.3015</v>
      </c>
      <c r="G111" s="35">
        <f t="shared" si="2"/>
        <v>0</v>
      </c>
      <c r="H111" s="35">
        <f t="shared" si="2"/>
        <v>0</v>
      </c>
      <c r="I111" s="35">
        <f t="shared" si="2"/>
        <v>0</v>
      </c>
      <c r="J111" s="35">
        <f t="shared" si="2"/>
        <v>0</v>
      </c>
      <c r="K111" s="35">
        <f t="shared" si="2"/>
        <v>0</v>
      </c>
      <c r="L111" s="35">
        <f t="shared" si="2"/>
        <v>0</v>
      </c>
      <c r="M111" s="35">
        <f t="shared" si="2"/>
        <v>0</v>
      </c>
      <c r="N111" s="35">
        <f t="shared" si="2"/>
        <v>0</v>
      </c>
      <c r="O111" s="35">
        <f t="shared" si="2"/>
        <v>0</v>
      </c>
      <c r="P111" s="35">
        <f t="shared" si="2"/>
        <v>0</v>
      </c>
      <c r="Q111" s="35">
        <f t="shared" si="2"/>
        <v>0</v>
      </c>
      <c r="R111" s="35">
        <f t="shared" si="2"/>
        <v>0</v>
      </c>
      <c r="S111" s="35">
        <f t="shared" si="2"/>
        <v>0</v>
      </c>
    </row>
    <row r="112" spans="1:22" ht="15.75" customHeight="1" x14ac:dyDescent="0.15">
      <c r="A112" s="20" t="s">
        <v>27</v>
      </c>
      <c r="B112" s="27">
        <f>'１協定数、協定参加者数及び交付金額'!B114</f>
        <v>4</v>
      </c>
      <c r="C112" s="35">
        <f t="shared" ref="C112:S112" si="3">SUM(C28:C31)</f>
        <v>705.18990000000008</v>
      </c>
      <c r="D112" s="35">
        <f t="shared" si="3"/>
        <v>580.60059999999999</v>
      </c>
      <c r="E112" s="35">
        <f t="shared" si="3"/>
        <v>9.5799000000000003</v>
      </c>
      <c r="F112" s="35">
        <f t="shared" si="3"/>
        <v>519.16840000000002</v>
      </c>
      <c r="G112" s="35">
        <f t="shared" si="3"/>
        <v>51.8523</v>
      </c>
      <c r="H112" s="35">
        <f t="shared" si="3"/>
        <v>35.804700000000004</v>
      </c>
      <c r="I112" s="35">
        <f t="shared" si="3"/>
        <v>0</v>
      </c>
      <c r="J112" s="35">
        <f t="shared" si="3"/>
        <v>5.7482000000000006</v>
      </c>
      <c r="K112" s="35">
        <f t="shared" si="3"/>
        <v>30.0565</v>
      </c>
      <c r="L112" s="35">
        <f t="shared" si="3"/>
        <v>88.784600000000012</v>
      </c>
      <c r="M112" s="35">
        <f t="shared" si="3"/>
        <v>11.447800000000001</v>
      </c>
      <c r="N112" s="35">
        <f t="shared" si="3"/>
        <v>77.336800000000011</v>
      </c>
      <c r="O112" s="35">
        <f t="shared" si="3"/>
        <v>0</v>
      </c>
      <c r="P112" s="35">
        <f t="shared" si="3"/>
        <v>0</v>
      </c>
      <c r="Q112" s="35">
        <f t="shared" si="3"/>
        <v>0</v>
      </c>
      <c r="R112" s="35">
        <f t="shared" si="3"/>
        <v>0</v>
      </c>
      <c r="S112" s="35">
        <f t="shared" si="3"/>
        <v>0</v>
      </c>
    </row>
    <row r="113" spans="1:19" ht="15.75" customHeight="1" x14ac:dyDescent="0.15">
      <c r="A113" s="20" t="s">
        <v>28</v>
      </c>
      <c r="B113" s="27">
        <f>'１協定数、協定参加者数及び交付金額'!B115</f>
        <v>2</v>
      </c>
      <c r="C113" s="35">
        <f t="shared" ref="C113:S113" si="4">SUM(C32:C33)</f>
        <v>1383.6297</v>
      </c>
      <c r="D113" s="35">
        <f t="shared" si="4"/>
        <v>544.50620000000004</v>
      </c>
      <c r="E113" s="35">
        <f t="shared" si="4"/>
        <v>12.8649</v>
      </c>
      <c r="F113" s="35">
        <f t="shared" si="4"/>
        <v>531.6413</v>
      </c>
      <c r="G113" s="35">
        <f t="shared" si="4"/>
        <v>0</v>
      </c>
      <c r="H113" s="35">
        <f t="shared" si="4"/>
        <v>0</v>
      </c>
      <c r="I113" s="35">
        <f t="shared" si="4"/>
        <v>0</v>
      </c>
      <c r="J113" s="35">
        <f t="shared" si="4"/>
        <v>0</v>
      </c>
      <c r="K113" s="35">
        <f t="shared" si="4"/>
        <v>0</v>
      </c>
      <c r="L113" s="35">
        <f t="shared" si="4"/>
        <v>839.12350000000004</v>
      </c>
      <c r="M113" s="35">
        <f t="shared" si="4"/>
        <v>4.7164000000000001</v>
      </c>
      <c r="N113" s="35">
        <f t="shared" si="4"/>
        <v>18.572400000000002</v>
      </c>
      <c r="O113" s="35">
        <f t="shared" si="4"/>
        <v>0</v>
      </c>
      <c r="P113" s="35">
        <f t="shared" si="4"/>
        <v>815.8347</v>
      </c>
      <c r="Q113" s="35">
        <f t="shared" si="4"/>
        <v>0</v>
      </c>
      <c r="R113" s="35">
        <f t="shared" si="4"/>
        <v>0</v>
      </c>
      <c r="S113" s="35">
        <f t="shared" si="4"/>
        <v>0</v>
      </c>
    </row>
    <row r="114" spans="1:19" ht="15.75" customHeight="1" x14ac:dyDescent="0.15">
      <c r="A114" s="20" t="s">
        <v>29</v>
      </c>
      <c r="B114" s="27">
        <f>'１協定数、協定参加者数及び交付金額'!B116</f>
        <v>1</v>
      </c>
      <c r="C114" s="35">
        <f t="shared" ref="C114:S114" si="5">SUM(C34)</f>
        <v>108.1691</v>
      </c>
      <c r="D114" s="35">
        <f t="shared" si="5"/>
        <v>108.1691</v>
      </c>
      <c r="E114" s="35">
        <f t="shared" si="5"/>
        <v>0</v>
      </c>
      <c r="F114" s="35">
        <f t="shared" si="5"/>
        <v>108.1691</v>
      </c>
      <c r="G114" s="35">
        <f t="shared" si="5"/>
        <v>0</v>
      </c>
      <c r="H114" s="35">
        <f t="shared" si="5"/>
        <v>0</v>
      </c>
      <c r="I114" s="35">
        <f t="shared" si="5"/>
        <v>0</v>
      </c>
      <c r="J114" s="35">
        <f t="shared" si="5"/>
        <v>0</v>
      </c>
      <c r="K114" s="35">
        <f t="shared" si="5"/>
        <v>0</v>
      </c>
      <c r="L114" s="35">
        <f t="shared" si="5"/>
        <v>0</v>
      </c>
      <c r="M114" s="35">
        <f t="shared" si="5"/>
        <v>0</v>
      </c>
      <c r="N114" s="35">
        <f t="shared" si="5"/>
        <v>0</v>
      </c>
      <c r="O114" s="35">
        <f t="shared" si="5"/>
        <v>0</v>
      </c>
      <c r="P114" s="35">
        <f t="shared" si="5"/>
        <v>0</v>
      </c>
      <c r="Q114" s="35">
        <f t="shared" si="5"/>
        <v>0</v>
      </c>
      <c r="R114" s="35">
        <f t="shared" si="5"/>
        <v>0</v>
      </c>
      <c r="S114" s="35">
        <f t="shared" si="5"/>
        <v>0</v>
      </c>
    </row>
    <row r="115" spans="1:19" ht="15.75" customHeight="1" x14ac:dyDescent="0.15">
      <c r="A115" s="20" t="s">
        <v>30</v>
      </c>
      <c r="B115" s="27">
        <f>'１協定数、協定参加者数及び交付金額'!B117</f>
        <v>3</v>
      </c>
      <c r="C115" s="35">
        <f t="shared" ref="C115:S115" si="6">SUM(C35:C37)</f>
        <v>1458.5086000000001</v>
      </c>
      <c r="D115" s="35">
        <f t="shared" si="6"/>
        <v>1163.2336</v>
      </c>
      <c r="E115" s="35">
        <f t="shared" si="6"/>
        <v>19.828700000000001</v>
      </c>
      <c r="F115" s="35">
        <f t="shared" si="6"/>
        <v>1143.4049</v>
      </c>
      <c r="G115" s="35">
        <f t="shared" si="6"/>
        <v>0</v>
      </c>
      <c r="H115" s="35">
        <f t="shared" si="6"/>
        <v>27.524800000000003</v>
      </c>
      <c r="I115" s="35">
        <f t="shared" si="6"/>
        <v>1.0809</v>
      </c>
      <c r="J115" s="35">
        <f t="shared" si="6"/>
        <v>26.443900000000003</v>
      </c>
      <c r="K115" s="35">
        <f t="shared" si="6"/>
        <v>0</v>
      </c>
      <c r="L115" s="35">
        <f t="shared" si="6"/>
        <v>267.75020000000001</v>
      </c>
      <c r="M115" s="35">
        <f t="shared" si="6"/>
        <v>0</v>
      </c>
      <c r="N115" s="35">
        <f t="shared" si="6"/>
        <v>267.75020000000001</v>
      </c>
      <c r="O115" s="35">
        <f t="shared" si="6"/>
        <v>0</v>
      </c>
      <c r="P115" s="35">
        <f t="shared" si="6"/>
        <v>0</v>
      </c>
      <c r="Q115" s="35">
        <f t="shared" si="6"/>
        <v>0</v>
      </c>
      <c r="R115" s="35">
        <f t="shared" si="6"/>
        <v>0</v>
      </c>
      <c r="S115" s="35">
        <f t="shared" si="6"/>
        <v>0</v>
      </c>
    </row>
    <row r="116" spans="1:19" ht="15.75" customHeight="1" x14ac:dyDescent="0.15">
      <c r="A116" s="20" t="s">
        <v>31</v>
      </c>
      <c r="B116" s="27">
        <f>'１協定数、協定参加者数及び交付金額'!B118</f>
        <v>23</v>
      </c>
      <c r="C116" s="35">
        <f t="shared" ref="C116:S116" si="7">SUM(C38:C60)</f>
        <v>23210.490699999998</v>
      </c>
      <c r="D116" s="35">
        <f t="shared" si="7"/>
        <v>13696.002</v>
      </c>
      <c r="E116" s="35">
        <f t="shared" si="7"/>
        <v>2910.6358000000014</v>
      </c>
      <c r="F116" s="35">
        <f t="shared" si="7"/>
        <v>10785.366200000002</v>
      </c>
      <c r="G116" s="35">
        <f t="shared" si="7"/>
        <v>0</v>
      </c>
      <c r="H116" s="35">
        <f t="shared" si="7"/>
        <v>4240.6867000000002</v>
      </c>
      <c r="I116" s="35">
        <f t="shared" si="7"/>
        <v>43.490699999999997</v>
      </c>
      <c r="J116" s="35">
        <f t="shared" si="7"/>
        <v>4197.1959999999999</v>
      </c>
      <c r="K116" s="35">
        <f t="shared" si="7"/>
        <v>0</v>
      </c>
      <c r="L116" s="35">
        <f t="shared" si="7"/>
        <v>5273.8019999999997</v>
      </c>
      <c r="M116" s="35">
        <f t="shared" si="7"/>
        <v>130.75710000000001</v>
      </c>
      <c r="N116" s="35">
        <f t="shared" si="7"/>
        <v>2552.9784999999997</v>
      </c>
      <c r="O116" s="35">
        <f t="shared" si="7"/>
        <v>0</v>
      </c>
      <c r="P116" s="35">
        <f t="shared" si="7"/>
        <v>2590.0664000000002</v>
      </c>
      <c r="Q116" s="35">
        <f t="shared" si="7"/>
        <v>0</v>
      </c>
      <c r="R116" s="35">
        <f t="shared" si="7"/>
        <v>0</v>
      </c>
      <c r="S116" s="35">
        <f t="shared" si="7"/>
        <v>0</v>
      </c>
    </row>
    <row r="117" spans="1:19" ht="15.75" customHeight="1" x14ac:dyDescent="0.15">
      <c r="A117" s="20" t="s">
        <v>32</v>
      </c>
      <c r="B117" s="27">
        <f>'１協定数、協定参加者数及び交付金額'!B119</f>
        <v>8</v>
      </c>
      <c r="C117" s="35">
        <f t="shared" ref="C117:S117" si="8">SUM(C61:C68)</f>
        <v>11022.238700000002</v>
      </c>
      <c r="D117" s="35">
        <f t="shared" si="8"/>
        <v>3150.4395000000004</v>
      </c>
      <c r="E117" s="35">
        <f t="shared" si="8"/>
        <v>165.21340000000004</v>
      </c>
      <c r="F117" s="35">
        <f t="shared" si="8"/>
        <v>2985.2260999999999</v>
      </c>
      <c r="G117" s="35">
        <f t="shared" si="8"/>
        <v>0</v>
      </c>
      <c r="H117" s="35">
        <f t="shared" si="8"/>
        <v>21.575000000000003</v>
      </c>
      <c r="I117" s="35">
        <f t="shared" si="8"/>
        <v>0</v>
      </c>
      <c r="J117" s="35">
        <f t="shared" si="8"/>
        <v>21.575000000000003</v>
      </c>
      <c r="K117" s="35">
        <f t="shared" si="8"/>
        <v>0</v>
      </c>
      <c r="L117" s="35">
        <f t="shared" si="8"/>
        <v>7850.2242000000006</v>
      </c>
      <c r="M117" s="35">
        <f t="shared" si="8"/>
        <v>1.3753</v>
      </c>
      <c r="N117" s="35">
        <f t="shared" si="8"/>
        <v>290.44210000000004</v>
      </c>
      <c r="O117" s="35">
        <f t="shared" si="8"/>
        <v>0</v>
      </c>
      <c r="P117" s="35">
        <f t="shared" si="8"/>
        <v>7558.4068000000007</v>
      </c>
      <c r="Q117" s="35">
        <f t="shared" si="8"/>
        <v>0</v>
      </c>
      <c r="R117" s="35">
        <f t="shared" si="8"/>
        <v>0</v>
      </c>
      <c r="S117" s="35">
        <f t="shared" si="8"/>
        <v>0</v>
      </c>
    </row>
    <row r="118" spans="1:19" ht="15.75" customHeight="1" x14ac:dyDescent="0.15">
      <c r="A118" s="20" t="s">
        <v>33</v>
      </c>
      <c r="B118" s="27">
        <f>'１協定数、協定参加者数及び交付金額'!B120</f>
        <v>7</v>
      </c>
      <c r="C118" s="35">
        <f t="shared" ref="C118:S118" si="9">SUM(C69:C75)</f>
        <v>45773.933500000006</v>
      </c>
      <c r="D118" s="35">
        <f t="shared" si="9"/>
        <v>0</v>
      </c>
      <c r="E118" s="35">
        <f t="shared" si="9"/>
        <v>0</v>
      </c>
      <c r="F118" s="35">
        <f t="shared" si="9"/>
        <v>0</v>
      </c>
      <c r="G118" s="35">
        <f t="shared" si="9"/>
        <v>0</v>
      </c>
      <c r="H118" s="35">
        <f t="shared" si="9"/>
        <v>0</v>
      </c>
      <c r="I118" s="35">
        <f t="shared" si="9"/>
        <v>0</v>
      </c>
      <c r="J118" s="35">
        <f t="shared" si="9"/>
        <v>0</v>
      </c>
      <c r="K118" s="35">
        <f t="shared" si="9"/>
        <v>0</v>
      </c>
      <c r="L118" s="35">
        <f t="shared" si="9"/>
        <v>45773.933500000006</v>
      </c>
      <c r="M118" s="35">
        <f t="shared" si="9"/>
        <v>0</v>
      </c>
      <c r="N118" s="35">
        <f t="shared" si="9"/>
        <v>0</v>
      </c>
      <c r="O118" s="35">
        <f t="shared" si="9"/>
        <v>0</v>
      </c>
      <c r="P118" s="35">
        <f t="shared" si="9"/>
        <v>45773.933500000006</v>
      </c>
      <c r="Q118" s="35">
        <f t="shared" si="9"/>
        <v>0</v>
      </c>
      <c r="R118" s="35">
        <f t="shared" si="9"/>
        <v>0</v>
      </c>
      <c r="S118" s="35">
        <f t="shared" si="9"/>
        <v>0</v>
      </c>
    </row>
    <row r="119" spans="1:19" ht="15.75" customHeight="1" x14ac:dyDescent="0.15">
      <c r="A119" s="20" t="s">
        <v>34</v>
      </c>
      <c r="B119" s="27">
        <f>'１協定数、協定参加者数及び交付金額'!B121</f>
        <v>7</v>
      </c>
      <c r="C119" s="35">
        <f t="shared" ref="C119:S119" si="10">SUM(C76:C82)</f>
        <v>18693.23</v>
      </c>
      <c r="D119" s="35">
        <f t="shared" si="10"/>
        <v>0</v>
      </c>
      <c r="E119" s="35">
        <f t="shared" si="10"/>
        <v>0</v>
      </c>
      <c r="F119" s="35">
        <f t="shared" si="10"/>
        <v>0</v>
      </c>
      <c r="G119" s="35">
        <f t="shared" si="10"/>
        <v>0</v>
      </c>
      <c r="H119" s="35">
        <f t="shared" si="10"/>
        <v>74.276700000000005</v>
      </c>
      <c r="I119" s="35">
        <f t="shared" si="10"/>
        <v>0</v>
      </c>
      <c r="J119" s="35">
        <f t="shared" si="10"/>
        <v>74.276700000000005</v>
      </c>
      <c r="K119" s="35">
        <f t="shared" si="10"/>
        <v>0</v>
      </c>
      <c r="L119" s="35">
        <f t="shared" si="10"/>
        <v>18618.953300000001</v>
      </c>
      <c r="M119" s="35">
        <f t="shared" si="10"/>
        <v>126.4674</v>
      </c>
      <c r="N119" s="35">
        <f t="shared" si="10"/>
        <v>620.50060000000008</v>
      </c>
      <c r="O119" s="35">
        <f t="shared" si="10"/>
        <v>0</v>
      </c>
      <c r="P119" s="35">
        <f t="shared" si="10"/>
        <v>17871.985299999997</v>
      </c>
      <c r="Q119" s="35">
        <f t="shared" si="10"/>
        <v>0</v>
      </c>
      <c r="R119" s="35">
        <f t="shared" si="10"/>
        <v>0</v>
      </c>
      <c r="S119" s="35">
        <f t="shared" si="10"/>
        <v>0</v>
      </c>
    </row>
    <row r="120" spans="1:19" ht="15.75" customHeight="1" x14ac:dyDescent="0.15">
      <c r="A120" s="20" t="s">
        <v>35</v>
      </c>
      <c r="B120" s="27">
        <f>'１協定数、協定参加者数及び交付金額'!B122</f>
        <v>7</v>
      </c>
      <c r="C120" s="35">
        <f t="shared" ref="C120:S120" si="11">SUM(C83:C89)</f>
        <v>20571.524600000001</v>
      </c>
      <c r="D120" s="35">
        <f t="shared" si="11"/>
        <v>0</v>
      </c>
      <c r="E120" s="35">
        <f t="shared" si="11"/>
        <v>0</v>
      </c>
      <c r="F120" s="35">
        <f t="shared" si="11"/>
        <v>0</v>
      </c>
      <c r="G120" s="35">
        <f t="shared" si="11"/>
        <v>0</v>
      </c>
      <c r="H120" s="35">
        <f t="shared" si="11"/>
        <v>13.444000000000001</v>
      </c>
      <c r="I120" s="35">
        <f t="shared" si="11"/>
        <v>0</v>
      </c>
      <c r="J120" s="35">
        <f t="shared" si="11"/>
        <v>13.444000000000001</v>
      </c>
      <c r="K120" s="35">
        <f t="shared" si="11"/>
        <v>0</v>
      </c>
      <c r="L120" s="35">
        <f t="shared" si="11"/>
        <v>20558.080600000001</v>
      </c>
      <c r="M120" s="35">
        <f t="shared" si="11"/>
        <v>347.79880000000003</v>
      </c>
      <c r="N120" s="35">
        <f t="shared" si="11"/>
        <v>2702.2764999999999</v>
      </c>
      <c r="O120" s="35">
        <f t="shared" si="11"/>
        <v>0</v>
      </c>
      <c r="P120" s="35">
        <f t="shared" si="11"/>
        <v>17508.005300000004</v>
      </c>
      <c r="Q120" s="35">
        <f t="shared" si="11"/>
        <v>0</v>
      </c>
      <c r="R120" s="35">
        <f t="shared" si="11"/>
        <v>0</v>
      </c>
      <c r="S120" s="35">
        <f t="shared" si="11"/>
        <v>0</v>
      </c>
    </row>
    <row r="121" spans="1:19" ht="15.75" customHeight="1" x14ac:dyDescent="0.15">
      <c r="A121" s="20" t="s">
        <v>36</v>
      </c>
      <c r="B121" s="27">
        <f>'１協定数、協定参加者数及び交付金額'!B123</f>
        <v>8</v>
      </c>
      <c r="C121" s="35">
        <f t="shared" ref="C121:S121" si="12">SUM(C90:C97)</f>
        <v>52640.737099999998</v>
      </c>
      <c r="D121" s="35">
        <f t="shared" si="12"/>
        <v>0</v>
      </c>
      <c r="E121" s="35">
        <f t="shared" si="12"/>
        <v>0</v>
      </c>
      <c r="F121" s="35">
        <f t="shared" si="12"/>
        <v>0</v>
      </c>
      <c r="G121" s="35">
        <f t="shared" si="12"/>
        <v>0</v>
      </c>
      <c r="H121" s="35">
        <f t="shared" si="12"/>
        <v>122.19280000000001</v>
      </c>
      <c r="I121" s="35">
        <f t="shared" si="12"/>
        <v>0</v>
      </c>
      <c r="J121" s="35">
        <f t="shared" si="12"/>
        <v>0</v>
      </c>
      <c r="K121" s="35">
        <f t="shared" si="12"/>
        <v>122.19280000000001</v>
      </c>
      <c r="L121" s="35">
        <f t="shared" si="12"/>
        <v>52518.544300000001</v>
      </c>
      <c r="M121" s="35">
        <f t="shared" si="12"/>
        <v>0</v>
      </c>
      <c r="N121" s="35">
        <f t="shared" si="12"/>
        <v>624.95650000000001</v>
      </c>
      <c r="O121" s="35">
        <f t="shared" si="12"/>
        <v>71.937100000000001</v>
      </c>
      <c r="P121" s="35">
        <f t="shared" si="12"/>
        <v>51821.650699999998</v>
      </c>
      <c r="Q121" s="35">
        <f t="shared" si="12"/>
        <v>0</v>
      </c>
      <c r="R121" s="35">
        <f t="shared" si="12"/>
        <v>0</v>
      </c>
      <c r="S121" s="35">
        <f t="shared" si="12"/>
        <v>0</v>
      </c>
    </row>
    <row r="122" spans="1:19" ht="13.5" x14ac:dyDescent="0.15">
      <c r="A122" s="20" t="s">
        <v>37</v>
      </c>
      <c r="B122" s="27">
        <f>'１協定数、協定参加者数及び交付金額'!B124</f>
        <v>5</v>
      </c>
      <c r="C122" s="35">
        <f t="shared" ref="C122:S122" si="13">SUM(C98:C102)</f>
        <v>72610.693700000003</v>
      </c>
      <c r="D122" s="35">
        <f t="shared" si="13"/>
        <v>0</v>
      </c>
      <c r="E122" s="35">
        <f t="shared" si="13"/>
        <v>0</v>
      </c>
      <c r="F122" s="35">
        <f t="shared" si="13"/>
        <v>0</v>
      </c>
      <c r="G122" s="35">
        <f t="shared" si="13"/>
        <v>0</v>
      </c>
      <c r="H122" s="35">
        <f t="shared" si="13"/>
        <v>0</v>
      </c>
      <c r="I122" s="35">
        <f t="shared" si="13"/>
        <v>0</v>
      </c>
      <c r="J122" s="35">
        <f t="shared" si="13"/>
        <v>0</v>
      </c>
      <c r="K122" s="35">
        <f t="shared" si="13"/>
        <v>0</v>
      </c>
      <c r="L122" s="35">
        <f t="shared" si="13"/>
        <v>72610.693700000003</v>
      </c>
      <c r="M122" s="35">
        <f t="shared" si="13"/>
        <v>0</v>
      </c>
      <c r="N122" s="35">
        <f t="shared" si="13"/>
        <v>0</v>
      </c>
      <c r="O122" s="35">
        <f t="shared" si="13"/>
        <v>0</v>
      </c>
      <c r="P122" s="35">
        <f t="shared" si="13"/>
        <v>72610.693700000003</v>
      </c>
      <c r="Q122" s="35">
        <f t="shared" si="13"/>
        <v>0</v>
      </c>
      <c r="R122" s="35">
        <f t="shared" si="13"/>
        <v>0</v>
      </c>
      <c r="S122" s="35">
        <f t="shared" si="13"/>
        <v>0</v>
      </c>
    </row>
    <row r="123" spans="1:19" ht="13.5" x14ac:dyDescent="0.15">
      <c r="A123" s="36" t="s">
        <v>38</v>
      </c>
      <c r="B123" s="39">
        <v>98</v>
      </c>
      <c r="C123" s="35">
        <f>SUM(C109:C122)</f>
        <v>265994.68449999997</v>
      </c>
      <c r="D123" s="35">
        <f t="shared" ref="D123:S123" si="14">SUM(D109:D122)</f>
        <v>36455.601900000001</v>
      </c>
      <c r="E123" s="35">
        <f t="shared" si="14"/>
        <v>5446.3320000000012</v>
      </c>
      <c r="F123" s="35">
        <f t="shared" si="14"/>
        <v>30957.417600000001</v>
      </c>
      <c r="G123" s="35">
        <f t="shared" si="14"/>
        <v>51.8523</v>
      </c>
      <c r="H123" s="35">
        <f t="shared" si="14"/>
        <v>4944.8813000000009</v>
      </c>
      <c r="I123" s="35">
        <f t="shared" si="14"/>
        <v>47.496499999999997</v>
      </c>
      <c r="J123" s="35">
        <f t="shared" si="14"/>
        <v>4745.1355000000003</v>
      </c>
      <c r="K123" s="35">
        <f t="shared" si="14"/>
        <v>152.24930000000001</v>
      </c>
      <c r="L123" s="35">
        <f t="shared" si="14"/>
        <v>224583.49230000001</v>
      </c>
      <c r="M123" s="35">
        <f t="shared" si="14"/>
        <v>624.70400000000006</v>
      </c>
      <c r="N123" s="35">
        <f t="shared" si="14"/>
        <v>7336.2748000000001</v>
      </c>
      <c r="O123" s="35">
        <f t="shared" si="14"/>
        <v>71.937100000000001</v>
      </c>
      <c r="P123" s="35">
        <f t="shared" si="14"/>
        <v>216550.57640000002</v>
      </c>
      <c r="Q123" s="35">
        <f t="shared" si="14"/>
        <v>10.709</v>
      </c>
      <c r="R123" s="35">
        <f t="shared" si="14"/>
        <v>0</v>
      </c>
      <c r="S123" s="35">
        <f t="shared" si="14"/>
        <v>10.709</v>
      </c>
    </row>
    <row r="125" spans="1:19" x14ac:dyDescent="0.15">
      <c r="C125" s="11" t="s">
        <v>49</v>
      </c>
    </row>
  </sheetData>
  <mergeCells count="14">
    <mergeCell ref="L107:P107"/>
    <mergeCell ref="Q107:S107"/>
    <mergeCell ref="A107:A108"/>
    <mergeCell ref="B107:B108"/>
    <mergeCell ref="C107:C108"/>
    <mergeCell ref="D107:G107"/>
    <mergeCell ref="H107:K107"/>
    <mergeCell ref="Q3:S3"/>
    <mergeCell ref="A3:A4"/>
    <mergeCell ref="B3:B4"/>
    <mergeCell ref="C3:C4"/>
    <mergeCell ref="D3:G3"/>
    <mergeCell ref="H3:K3"/>
    <mergeCell ref="L3:P3"/>
  </mergeCells>
  <phoneticPr fontId="2"/>
  <printOptions horizontalCentered="1"/>
  <pageMargins left="0.39370078740157483" right="0.39370078740157483" top="0.51181102362204722" bottom="0.19685039370078741" header="0.31496062992125984" footer="0.31496062992125984"/>
  <pageSetup paperSize="9" scale="70" fitToHeight="0" orientation="landscape" r:id="rId1"/>
  <headerFooter>
    <oddHeader>&amp;R&amp;A</oddHeader>
    <oddFooter xml:space="preserve">&amp;C&amp;P </oddFooter>
  </headerFooter>
  <rowBreaks count="3" manualBreakCount="3">
    <brk id="37" max="18" man="1"/>
    <brk id="75" max="18" man="1"/>
    <brk id="104" max="18" man="1"/>
  </rowBreaks>
  <ignoredErrors>
    <ignoredError sqref="C109:S114 C117:S122 C115:S1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4"/>
  <sheetViews>
    <sheetView showZeros="0" view="pageBreakPreview" zoomScaleNormal="100" zoomScaleSheetLayoutView="100" zoomScalePageLayoutView="70" workbookViewId="0">
      <pane xSplit="2" ySplit="5" topLeftCell="G6" activePane="bottomRight" state="frozen"/>
      <selection activeCell="G88" sqref="G88"/>
      <selection pane="topRight" activeCell="G88" sqref="G88"/>
      <selection pane="bottomLeft" activeCell="G88" sqref="G88"/>
      <selection pane="bottomRight" activeCell="N15" sqref="N15"/>
    </sheetView>
  </sheetViews>
  <sheetFormatPr defaultColWidth="11.5" defaultRowHeight="12" x14ac:dyDescent="0.15"/>
  <cols>
    <col min="1" max="1" width="11.5" style="7"/>
    <col min="2" max="2" width="10.625" style="7" customWidth="1"/>
    <col min="3" max="15" width="11.125" style="7" customWidth="1"/>
    <col min="16" max="16384" width="11.5" style="7"/>
  </cols>
  <sheetData>
    <row r="1" spans="1:17" ht="17.25" x14ac:dyDescent="0.15">
      <c r="A1" s="83" t="s">
        <v>193</v>
      </c>
    </row>
    <row r="2" spans="1:17" ht="17.25" x14ac:dyDescent="0.15">
      <c r="A2" s="6" t="s">
        <v>196</v>
      </c>
    </row>
    <row r="4" spans="1:17" ht="21.95" customHeight="1" x14ac:dyDescent="0.15">
      <c r="A4" s="116" t="s">
        <v>0</v>
      </c>
      <c r="B4" s="116" t="s">
        <v>1</v>
      </c>
      <c r="C4" s="113" t="s">
        <v>200</v>
      </c>
      <c r="D4" s="114"/>
      <c r="E4" s="114"/>
      <c r="F4" s="115"/>
      <c r="G4" s="113" t="s">
        <v>201</v>
      </c>
      <c r="H4" s="114"/>
      <c r="I4" s="114"/>
      <c r="J4" s="114"/>
      <c r="K4" s="114"/>
      <c r="L4" s="114"/>
      <c r="M4" s="114"/>
      <c r="N4" s="114"/>
      <c r="O4" s="114"/>
      <c r="P4" s="115"/>
    </row>
    <row r="5" spans="1:17" ht="55.5" customHeight="1" x14ac:dyDescent="0.15">
      <c r="A5" s="117"/>
      <c r="B5" s="117"/>
      <c r="C5" s="97" t="s">
        <v>202</v>
      </c>
      <c r="D5" s="95" t="s">
        <v>203</v>
      </c>
      <c r="E5" s="95" t="s">
        <v>204</v>
      </c>
      <c r="F5" s="95" t="s">
        <v>205</v>
      </c>
      <c r="G5" s="95" t="s">
        <v>206</v>
      </c>
      <c r="H5" s="95" t="s">
        <v>207</v>
      </c>
      <c r="I5" s="98" t="s">
        <v>208</v>
      </c>
      <c r="J5" s="98" t="s">
        <v>209</v>
      </c>
      <c r="K5" s="98" t="s">
        <v>210</v>
      </c>
      <c r="L5" s="98" t="s">
        <v>211</v>
      </c>
      <c r="M5" s="98" t="s">
        <v>212</v>
      </c>
      <c r="N5" s="95" t="s">
        <v>213</v>
      </c>
      <c r="O5" s="95" t="s">
        <v>214</v>
      </c>
      <c r="P5" s="95" t="s">
        <v>215</v>
      </c>
      <c r="Q5" s="68"/>
    </row>
    <row r="6" spans="1:17" ht="15.75" customHeight="1" x14ac:dyDescent="0.15">
      <c r="A6" s="20" t="s">
        <v>10</v>
      </c>
      <c r="B6" s="21" t="s">
        <v>66</v>
      </c>
      <c r="C6" s="54">
        <v>7</v>
      </c>
      <c r="D6" s="54">
        <v>0</v>
      </c>
      <c r="E6" s="54">
        <v>1</v>
      </c>
      <c r="F6" s="54">
        <v>0</v>
      </c>
      <c r="G6" s="54">
        <v>4</v>
      </c>
      <c r="H6" s="54">
        <v>3</v>
      </c>
      <c r="I6" s="54">
        <v>0</v>
      </c>
      <c r="J6" s="54">
        <v>7</v>
      </c>
      <c r="K6" s="54">
        <v>0</v>
      </c>
      <c r="L6" s="54">
        <v>2</v>
      </c>
      <c r="M6" s="54">
        <v>1</v>
      </c>
      <c r="N6" s="54">
        <v>0</v>
      </c>
      <c r="O6" s="54">
        <v>0</v>
      </c>
      <c r="P6" s="96">
        <v>1</v>
      </c>
      <c r="Q6" s="67"/>
    </row>
    <row r="7" spans="1:17" ht="15.75" customHeight="1" x14ac:dyDescent="0.15">
      <c r="A7" s="20" t="s">
        <v>10</v>
      </c>
      <c r="B7" s="21" t="s">
        <v>67</v>
      </c>
      <c r="C7" s="54">
        <v>2</v>
      </c>
      <c r="D7" s="54">
        <v>0</v>
      </c>
      <c r="E7" s="54">
        <v>0</v>
      </c>
      <c r="F7" s="54">
        <v>0</v>
      </c>
      <c r="G7" s="54">
        <v>2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96">
        <v>0</v>
      </c>
      <c r="Q7" s="67"/>
    </row>
    <row r="8" spans="1:17" ht="15.75" customHeight="1" x14ac:dyDescent="0.15">
      <c r="A8" s="20" t="s">
        <v>10</v>
      </c>
      <c r="B8" s="21" t="s">
        <v>68</v>
      </c>
      <c r="C8" s="54">
        <v>1</v>
      </c>
      <c r="D8" s="54">
        <v>1</v>
      </c>
      <c r="E8" s="54">
        <v>0</v>
      </c>
      <c r="F8" s="54">
        <v>0</v>
      </c>
      <c r="G8" s="54">
        <v>1</v>
      </c>
      <c r="H8" s="54">
        <v>0</v>
      </c>
      <c r="I8" s="54">
        <v>1</v>
      </c>
      <c r="J8" s="54">
        <v>0</v>
      </c>
      <c r="K8" s="54">
        <v>0</v>
      </c>
      <c r="L8" s="54">
        <v>0</v>
      </c>
      <c r="M8" s="54">
        <v>0</v>
      </c>
      <c r="N8" s="54">
        <v>1</v>
      </c>
      <c r="O8" s="54">
        <v>0</v>
      </c>
      <c r="P8" s="96">
        <v>0</v>
      </c>
      <c r="Q8" s="67"/>
    </row>
    <row r="9" spans="1:17" ht="15.75" customHeight="1" x14ac:dyDescent="0.15">
      <c r="A9" s="20" t="s">
        <v>10</v>
      </c>
      <c r="B9" s="21" t="s">
        <v>69</v>
      </c>
      <c r="C9" s="54">
        <v>1</v>
      </c>
      <c r="D9" s="54">
        <v>0</v>
      </c>
      <c r="E9" s="54">
        <v>0</v>
      </c>
      <c r="F9" s="54">
        <v>0</v>
      </c>
      <c r="G9" s="54">
        <v>1</v>
      </c>
      <c r="H9" s="54">
        <v>0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96">
        <v>1</v>
      </c>
      <c r="Q9" s="67"/>
    </row>
    <row r="10" spans="1:17" ht="15.75" customHeight="1" x14ac:dyDescent="0.15">
      <c r="A10" s="20" t="s">
        <v>10</v>
      </c>
      <c r="B10" s="21" t="s">
        <v>70</v>
      </c>
      <c r="C10" s="54">
        <v>0</v>
      </c>
      <c r="D10" s="54">
        <v>4</v>
      </c>
      <c r="E10" s="54">
        <v>0</v>
      </c>
      <c r="F10" s="54">
        <v>0</v>
      </c>
      <c r="G10" s="54">
        <v>1</v>
      </c>
      <c r="H10" s="54">
        <v>2</v>
      </c>
      <c r="I10" s="54">
        <v>1</v>
      </c>
      <c r="J10" s="54">
        <v>0</v>
      </c>
      <c r="K10" s="54">
        <v>2</v>
      </c>
      <c r="L10" s="54">
        <v>1</v>
      </c>
      <c r="M10" s="54">
        <v>3</v>
      </c>
      <c r="N10" s="54">
        <v>1</v>
      </c>
      <c r="O10" s="54">
        <v>1</v>
      </c>
      <c r="P10" s="96">
        <v>0</v>
      </c>
      <c r="Q10" s="67"/>
    </row>
    <row r="11" spans="1:17" ht="15.75" customHeight="1" x14ac:dyDescent="0.15">
      <c r="A11" s="20" t="s">
        <v>10</v>
      </c>
      <c r="B11" s="21" t="s">
        <v>71</v>
      </c>
      <c r="C11" s="54">
        <v>8</v>
      </c>
      <c r="D11" s="54">
        <v>0</v>
      </c>
      <c r="E11" s="54">
        <v>0</v>
      </c>
      <c r="F11" s="54">
        <v>0</v>
      </c>
      <c r="G11" s="54">
        <v>0</v>
      </c>
      <c r="H11" s="54">
        <v>6</v>
      </c>
      <c r="I11" s="54">
        <v>2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96">
        <v>0</v>
      </c>
      <c r="Q11" s="67"/>
    </row>
    <row r="12" spans="1:17" ht="15.75" customHeight="1" x14ac:dyDescent="0.15">
      <c r="A12" s="20" t="s">
        <v>10</v>
      </c>
      <c r="B12" s="21" t="s">
        <v>72</v>
      </c>
      <c r="C12" s="54">
        <v>24</v>
      </c>
      <c r="D12" s="54">
        <v>2</v>
      </c>
      <c r="E12" s="54">
        <v>1</v>
      </c>
      <c r="F12" s="54">
        <v>0</v>
      </c>
      <c r="G12" s="54">
        <v>24</v>
      </c>
      <c r="H12" s="54">
        <v>20</v>
      </c>
      <c r="I12" s="54">
        <v>2</v>
      </c>
      <c r="J12" s="54">
        <v>7</v>
      </c>
      <c r="K12" s="54">
        <v>1</v>
      </c>
      <c r="L12" s="54">
        <v>1</v>
      </c>
      <c r="M12" s="54">
        <v>1</v>
      </c>
      <c r="N12" s="54">
        <v>0</v>
      </c>
      <c r="O12" s="54">
        <v>0</v>
      </c>
      <c r="P12" s="96">
        <v>1</v>
      </c>
      <c r="Q12" s="67"/>
    </row>
    <row r="13" spans="1:17" ht="15.75" customHeight="1" x14ac:dyDescent="0.15">
      <c r="A13" s="20" t="s">
        <v>10</v>
      </c>
      <c r="B13" s="21" t="s">
        <v>73</v>
      </c>
      <c r="C13" s="54">
        <v>4</v>
      </c>
      <c r="D13" s="54">
        <v>0</v>
      </c>
      <c r="E13" s="54">
        <v>0</v>
      </c>
      <c r="F13" s="54">
        <v>0</v>
      </c>
      <c r="G13" s="54">
        <v>4</v>
      </c>
      <c r="H13" s="54">
        <v>4</v>
      </c>
      <c r="I13" s="54">
        <v>4</v>
      </c>
      <c r="J13" s="54">
        <v>4</v>
      </c>
      <c r="K13" s="54">
        <v>4</v>
      </c>
      <c r="L13" s="54">
        <v>0</v>
      </c>
      <c r="M13" s="54">
        <v>0</v>
      </c>
      <c r="N13" s="54">
        <v>4</v>
      </c>
      <c r="O13" s="54">
        <v>4</v>
      </c>
      <c r="P13" s="96">
        <v>0</v>
      </c>
      <c r="Q13" s="67"/>
    </row>
    <row r="14" spans="1:17" ht="15.75" customHeight="1" x14ac:dyDescent="0.15">
      <c r="A14" s="20" t="s">
        <v>10</v>
      </c>
      <c r="B14" s="21" t="s">
        <v>74</v>
      </c>
      <c r="C14" s="54">
        <v>11</v>
      </c>
      <c r="D14" s="54">
        <v>0</v>
      </c>
      <c r="E14" s="54">
        <v>0</v>
      </c>
      <c r="F14" s="54">
        <v>0</v>
      </c>
      <c r="G14" s="54">
        <v>11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96">
        <v>0</v>
      </c>
      <c r="Q14" s="67"/>
    </row>
    <row r="15" spans="1:17" ht="15.75" customHeight="1" x14ac:dyDescent="0.15">
      <c r="A15" s="20" t="s">
        <v>10</v>
      </c>
      <c r="B15" s="21" t="s">
        <v>75</v>
      </c>
      <c r="C15" s="54">
        <v>10</v>
      </c>
      <c r="D15" s="54">
        <v>0</v>
      </c>
      <c r="E15" s="54">
        <v>0</v>
      </c>
      <c r="F15" s="54">
        <v>0</v>
      </c>
      <c r="G15" s="54">
        <v>10</v>
      </c>
      <c r="H15" s="54">
        <v>10</v>
      </c>
      <c r="I15" s="54">
        <v>1</v>
      </c>
      <c r="J15" s="54">
        <v>1</v>
      </c>
      <c r="K15" s="54">
        <v>0</v>
      </c>
      <c r="L15" s="54">
        <v>10</v>
      </c>
      <c r="M15" s="54">
        <v>0</v>
      </c>
      <c r="N15" s="54">
        <v>0</v>
      </c>
      <c r="O15" s="54">
        <v>0</v>
      </c>
      <c r="P15" s="96">
        <v>1</v>
      </c>
      <c r="Q15" s="67"/>
    </row>
    <row r="16" spans="1:17" ht="15.75" customHeight="1" x14ac:dyDescent="0.15">
      <c r="A16" s="20" t="s">
        <v>10</v>
      </c>
      <c r="B16" s="21" t="s">
        <v>76</v>
      </c>
      <c r="C16" s="54">
        <v>1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1</v>
      </c>
      <c r="J16" s="54">
        <v>0</v>
      </c>
      <c r="K16" s="54">
        <v>1</v>
      </c>
      <c r="L16" s="54">
        <v>0</v>
      </c>
      <c r="M16" s="54">
        <v>0</v>
      </c>
      <c r="N16" s="54">
        <v>0</v>
      </c>
      <c r="O16" s="54">
        <v>0</v>
      </c>
      <c r="P16" s="96">
        <v>0</v>
      </c>
      <c r="Q16" s="67"/>
    </row>
    <row r="17" spans="1:17" ht="15.75" customHeight="1" x14ac:dyDescent="0.15">
      <c r="A17" s="20" t="s">
        <v>10</v>
      </c>
      <c r="B17" s="21" t="s">
        <v>77</v>
      </c>
      <c r="C17" s="54">
        <v>11</v>
      </c>
      <c r="D17" s="54">
        <v>0</v>
      </c>
      <c r="E17" s="54">
        <v>0</v>
      </c>
      <c r="F17" s="54">
        <v>0</v>
      </c>
      <c r="G17" s="54">
        <v>11</v>
      </c>
      <c r="H17" s="54">
        <v>11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96">
        <v>0</v>
      </c>
      <c r="Q17" s="67"/>
    </row>
    <row r="18" spans="1:17" ht="15.75" customHeight="1" x14ac:dyDescent="0.15">
      <c r="A18" s="20" t="s">
        <v>10</v>
      </c>
      <c r="B18" s="21" t="s">
        <v>78</v>
      </c>
      <c r="C18" s="54">
        <v>1</v>
      </c>
      <c r="D18" s="54">
        <v>1</v>
      </c>
      <c r="E18" s="54">
        <v>1</v>
      </c>
      <c r="F18" s="54">
        <v>0</v>
      </c>
      <c r="G18" s="54">
        <v>1</v>
      </c>
      <c r="H18" s="54">
        <v>0</v>
      </c>
      <c r="I18" s="54">
        <v>0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54">
        <v>0</v>
      </c>
      <c r="P18" s="96">
        <v>0</v>
      </c>
      <c r="Q18" s="67"/>
    </row>
    <row r="19" spans="1:17" ht="15.75" customHeight="1" x14ac:dyDescent="0.15">
      <c r="A19" s="20" t="s">
        <v>10</v>
      </c>
      <c r="B19" s="21" t="s">
        <v>79</v>
      </c>
      <c r="C19" s="54">
        <v>9</v>
      </c>
      <c r="D19" s="54">
        <v>5</v>
      </c>
      <c r="E19" s="54">
        <v>0</v>
      </c>
      <c r="F19" s="54">
        <v>0</v>
      </c>
      <c r="G19" s="54">
        <v>10</v>
      </c>
      <c r="H19" s="54">
        <v>8</v>
      </c>
      <c r="I19" s="54">
        <v>1</v>
      </c>
      <c r="J19" s="54">
        <v>3</v>
      </c>
      <c r="K19" s="54">
        <v>0</v>
      </c>
      <c r="L19" s="54">
        <v>0</v>
      </c>
      <c r="M19" s="54">
        <v>3</v>
      </c>
      <c r="N19" s="54">
        <v>0</v>
      </c>
      <c r="O19" s="54">
        <v>0</v>
      </c>
      <c r="P19" s="96">
        <v>0</v>
      </c>
      <c r="Q19" s="67"/>
    </row>
    <row r="20" spans="1:17" ht="15.75" customHeight="1" x14ac:dyDescent="0.15">
      <c r="A20" s="20" t="s">
        <v>10</v>
      </c>
      <c r="B20" s="21" t="s">
        <v>80</v>
      </c>
      <c r="C20" s="54">
        <v>4</v>
      </c>
      <c r="D20" s="54">
        <v>0</v>
      </c>
      <c r="E20" s="54">
        <v>0</v>
      </c>
      <c r="F20" s="54">
        <v>0</v>
      </c>
      <c r="G20" s="54">
        <v>4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96">
        <v>4</v>
      </c>
      <c r="Q20" s="67"/>
    </row>
    <row r="21" spans="1:17" ht="15.75" customHeight="1" x14ac:dyDescent="0.15">
      <c r="A21" s="20" t="s">
        <v>10</v>
      </c>
      <c r="B21" s="21" t="s">
        <v>81</v>
      </c>
      <c r="C21" s="54">
        <v>11</v>
      </c>
      <c r="D21" s="54">
        <v>0</v>
      </c>
      <c r="E21" s="54">
        <v>0</v>
      </c>
      <c r="F21" s="54">
        <v>0</v>
      </c>
      <c r="G21" s="54">
        <v>11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96">
        <v>0</v>
      </c>
      <c r="Q21" s="67"/>
    </row>
    <row r="22" spans="1:17" ht="15.75" customHeight="1" x14ac:dyDescent="0.15">
      <c r="A22" s="20" t="s">
        <v>10</v>
      </c>
      <c r="B22" s="21" t="s">
        <v>82</v>
      </c>
      <c r="C22" s="54">
        <v>1</v>
      </c>
      <c r="D22" s="54">
        <v>1</v>
      </c>
      <c r="E22" s="54">
        <v>0</v>
      </c>
      <c r="F22" s="54">
        <v>0</v>
      </c>
      <c r="G22" s="54">
        <v>0</v>
      </c>
      <c r="H22" s="54">
        <v>1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1</v>
      </c>
      <c r="O22" s="54">
        <v>0</v>
      </c>
      <c r="P22" s="96">
        <v>0</v>
      </c>
      <c r="Q22" s="67"/>
    </row>
    <row r="23" spans="1:17" ht="15.75" customHeight="1" x14ac:dyDescent="0.15">
      <c r="A23" s="20" t="s">
        <v>10</v>
      </c>
      <c r="B23" s="21" t="s">
        <v>83</v>
      </c>
      <c r="C23" s="54">
        <v>10</v>
      </c>
      <c r="D23" s="54">
        <v>0</v>
      </c>
      <c r="E23" s="54">
        <v>0</v>
      </c>
      <c r="F23" s="54">
        <v>10</v>
      </c>
      <c r="G23" s="54">
        <v>10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96">
        <v>10</v>
      </c>
      <c r="Q23" s="67"/>
    </row>
    <row r="24" spans="1:17" ht="15.75" customHeight="1" x14ac:dyDescent="0.15">
      <c r="A24" s="20" t="s">
        <v>11</v>
      </c>
      <c r="B24" s="21" t="s">
        <v>84</v>
      </c>
      <c r="C24" s="54">
        <v>7</v>
      </c>
      <c r="D24" s="54">
        <v>0</v>
      </c>
      <c r="E24" s="54">
        <v>0</v>
      </c>
      <c r="F24" s="54">
        <v>0</v>
      </c>
      <c r="G24" s="54">
        <v>6</v>
      </c>
      <c r="H24" s="54">
        <v>1</v>
      </c>
      <c r="I24" s="54">
        <v>0</v>
      </c>
      <c r="J24" s="54">
        <v>0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96">
        <v>0</v>
      </c>
      <c r="Q24" s="67"/>
    </row>
    <row r="25" spans="1:17" ht="15.75" customHeight="1" x14ac:dyDescent="0.15">
      <c r="A25" s="20" t="s">
        <v>12</v>
      </c>
      <c r="B25" s="21" t="s">
        <v>85</v>
      </c>
      <c r="C25" s="54">
        <v>19</v>
      </c>
      <c r="D25" s="54">
        <v>0</v>
      </c>
      <c r="E25" s="54">
        <v>0</v>
      </c>
      <c r="F25" s="54">
        <v>0</v>
      </c>
      <c r="G25" s="54">
        <v>17</v>
      </c>
      <c r="H25" s="54">
        <v>1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96">
        <v>1</v>
      </c>
      <c r="Q25" s="67"/>
    </row>
    <row r="26" spans="1:17" ht="15.75" customHeight="1" x14ac:dyDescent="0.15">
      <c r="A26" s="20" t="s">
        <v>12</v>
      </c>
      <c r="B26" s="21" t="s">
        <v>86</v>
      </c>
      <c r="C26" s="54">
        <v>3</v>
      </c>
      <c r="D26" s="54">
        <v>0</v>
      </c>
      <c r="E26" s="54">
        <v>0</v>
      </c>
      <c r="F26" s="54">
        <v>0</v>
      </c>
      <c r="G26" s="54">
        <v>0</v>
      </c>
      <c r="H26" s="54">
        <v>3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96">
        <v>0</v>
      </c>
      <c r="Q26" s="67"/>
    </row>
    <row r="27" spans="1:17" ht="15.75" customHeight="1" x14ac:dyDescent="0.15">
      <c r="A27" s="20" t="s">
        <v>12</v>
      </c>
      <c r="B27" s="21" t="s">
        <v>87</v>
      </c>
      <c r="C27" s="54">
        <v>7</v>
      </c>
      <c r="D27" s="54">
        <v>0</v>
      </c>
      <c r="E27" s="54">
        <v>0</v>
      </c>
      <c r="F27" s="54">
        <v>0</v>
      </c>
      <c r="G27" s="54">
        <v>7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96">
        <v>0</v>
      </c>
      <c r="Q27" s="67"/>
    </row>
    <row r="28" spans="1:17" ht="15.75" customHeight="1" x14ac:dyDescent="0.15">
      <c r="A28" s="20" t="s">
        <v>12</v>
      </c>
      <c r="B28" s="21" t="s">
        <v>88</v>
      </c>
      <c r="C28" s="54">
        <v>1</v>
      </c>
      <c r="D28" s="54">
        <v>0</v>
      </c>
      <c r="E28" s="54">
        <v>0</v>
      </c>
      <c r="F28" s="54">
        <v>0</v>
      </c>
      <c r="G28" s="54">
        <v>1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96">
        <v>0</v>
      </c>
      <c r="Q28" s="67"/>
    </row>
    <row r="29" spans="1:17" ht="15.75" customHeight="1" x14ac:dyDescent="0.15">
      <c r="A29" s="20" t="s">
        <v>13</v>
      </c>
      <c r="B29" s="21" t="s">
        <v>89</v>
      </c>
      <c r="C29" s="54">
        <v>1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1</v>
      </c>
      <c r="O29" s="54">
        <v>0</v>
      </c>
      <c r="P29" s="96">
        <v>1</v>
      </c>
      <c r="Q29" s="67"/>
    </row>
    <row r="30" spans="1:17" ht="15.75" customHeight="1" x14ac:dyDescent="0.15">
      <c r="A30" s="20" t="s">
        <v>13</v>
      </c>
      <c r="B30" s="21" t="s">
        <v>90</v>
      </c>
      <c r="C30" s="54">
        <v>1</v>
      </c>
      <c r="D30" s="54">
        <v>1</v>
      </c>
      <c r="E30" s="54">
        <v>0</v>
      </c>
      <c r="F30" s="54">
        <v>0</v>
      </c>
      <c r="G30" s="54">
        <v>0</v>
      </c>
      <c r="H30" s="54">
        <v>0</v>
      </c>
      <c r="I30" s="54">
        <v>1</v>
      </c>
      <c r="J30" s="54">
        <v>0</v>
      </c>
      <c r="K30" s="54">
        <v>1</v>
      </c>
      <c r="L30" s="54">
        <v>0</v>
      </c>
      <c r="M30" s="54">
        <v>0</v>
      </c>
      <c r="N30" s="54">
        <v>0</v>
      </c>
      <c r="O30" s="54">
        <v>0</v>
      </c>
      <c r="P30" s="96">
        <v>0</v>
      </c>
      <c r="Q30" s="67"/>
    </row>
    <row r="31" spans="1:17" ht="15.75" customHeight="1" x14ac:dyDescent="0.15">
      <c r="A31" s="20" t="s">
        <v>13</v>
      </c>
      <c r="B31" s="21" t="s">
        <v>91</v>
      </c>
      <c r="C31" s="54">
        <v>1</v>
      </c>
      <c r="D31" s="54">
        <v>0</v>
      </c>
      <c r="E31" s="54">
        <v>0</v>
      </c>
      <c r="F31" s="54">
        <v>1</v>
      </c>
      <c r="G31" s="54">
        <v>1</v>
      </c>
      <c r="H31" s="54">
        <v>1</v>
      </c>
      <c r="I31" s="54">
        <v>1</v>
      </c>
      <c r="J31" s="54">
        <v>0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96">
        <v>0</v>
      </c>
      <c r="Q31" s="67"/>
    </row>
    <row r="32" spans="1:17" ht="15.75" customHeight="1" x14ac:dyDescent="0.15">
      <c r="A32" s="20" t="s">
        <v>13</v>
      </c>
      <c r="B32" s="21" t="s">
        <v>92</v>
      </c>
      <c r="C32" s="54">
        <v>1</v>
      </c>
      <c r="D32" s="54">
        <v>1</v>
      </c>
      <c r="E32" s="54">
        <v>0</v>
      </c>
      <c r="F32" s="54">
        <v>0</v>
      </c>
      <c r="G32" s="54">
        <v>1</v>
      </c>
      <c r="H32" s="54">
        <v>1</v>
      </c>
      <c r="I32" s="54">
        <v>0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96">
        <v>0</v>
      </c>
      <c r="Q32" s="67"/>
    </row>
    <row r="33" spans="1:17" ht="15.75" customHeight="1" x14ac:dyDescent="0.15">
      <c r="A33" s="20" t="s">
        <v>14</v>
      </c>
      <c r="B33" s="21" t="s">
        <v>93</v>
      </c>
      <c r="C33" s="54">
        <v>1</v>
      </c>
      <c r="D33" s="54">
        <v>1</v>
      </c>
      <c r="E33" s="54">
        <v>0</v>
      </c>
      <c r="F33" s="54">
        <v>0</v>
      </c>
      <c r="G33" s="54">
        <v>1</v>
      </c>
      <c r="H33" s="54">
        <v>0</v>
      </c>
      <c r="I33" s="54">
        <v>1</v>
      </c>
      <c r="J33" s="54">
        <v>0</v>
      </c>
      <c r="K33" s="54">
        <v>0</v>
      </c>
      <c r="L33" s="54">
        <v>1</v>
      </c>
      <c r="M33" s="54">
        <v>0</v>
      </c>
      <c r="N33" s="54">
        <v>0</v>
      </c>
      <c r="O33" s="54">
        <v>0</v>
      </c>
      <c r="P33" s="96">
        <v>0</v>
      </c>
      <c r="Q33" s="67"/>
    </row>
    <row r="34" spans="1:17" ht="15.75" customHeight="1" x14ac:dyDescent="0.15">
      <c r="A34" s="20" t="s">
        <v>14</v>
      </c>
      <c r="B34" s="21" t="s">
        <v>94</v>
      </c>
      <c r="C34" s="54">
        <v>1</v>
      </c>
      <c r="D34" s="54">
        <v>1</v>
      </c>
      <c r="E34" s="54">
        <v>0</v>
      </c>
      <c r="F34" s="54">
        <v>0</v>
      </c>
      <c r="G34" s="54">
        <v>1</v>
      </c>
      <c r="H34" s="54">
        <v>1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96">
        <v>0</v>
      </c>
      <c r="Q34" s="67"/>
    </row>
    <row r="35" spans="1:17" ht="15.75" customHeight="1" x14ac:dyDescent="0.15">
      <c r="A35" s="20" t="s">
        <v>15</v>
      </c>
      <c r="B35" s="21" t="s">
        <v>95</v>
      </c>
      <c r="C35" s="54">
        <v>2</v>
      </c>
      <c r="D35" s="54">
        <v>0</v>
      </c>
      <c r="E35" s="54">
        <v>0</v>
      </c>
      <c r="F35" s="54">
        <v>0</v>
      </c>
      <c r="G35" s="54">
        <v>2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96">
        <v>0</v>
      </c>
      <c r="Q35" s="67"/>
    </row>
    <row r="36" spans="1:17" ht="15.75" customHeight="1" x14ac:dyDescent="0.15">
      <c r="A36" s="20" t="s">
        <v>16</v>
      </c>
      <c r="B36" s="21" t="s">
        <v>96</v>
      </c>
      <c r="C36" s="54">
        <v>1</v>
      </c>
      <c r="D36" s="54">
        <v>1</v>
      </c>
      <c r="E36" s="54">
        <v>0</v>
      </c>
      <c r="F36" s="54">
        <v>0</v>
      </c>
      <c r="G36" s="54">
        <v>1</v>
      </c>
      <c r="H36" s="54">
        <v>1</v>
      </c>
      <c r="I36" s="54">
        <v>1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96">
        <v>0</v>
      </c>
      <c r="Q36" s="67"/>
    </row>
    <row r="37" spans="1:17" ht="15.75" customHeight="1" x14ac:dyDescent="0.15">
      <c r="A37" s="20" t="s">
        <v>16</v>
      </c>
      <c r="B37" s="21" t="s">
        <v>97</v>
      </c>
      <c r="C37" s="54">
        <v>1</v>
      </c>
      <c r="D37" s="54">
        <v>1</v>
      </c>
      <c r="E37" s="54">
        <v>0</v>
      </c>
      <c r="F37" s="54">
        <v>0</v>
      </c>
      <c r="G37" s="54">
        <v>1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96">
        <v>0</v>
      </c>
      <c r="Q37" s="67"/>
    </row>
    <row r="38" spans="1:17" ht="15.75" customHeight="1" x14ac:dyDescent="0.15">
      <c r="A38" s="20" t="s">
        <v>16</v>
      </c>
      <c r="B38" s="21" t="s">
        <v>98</v>
      </c>
      <c r="C38" s="54">
        <v>3</v>
      </c>
      <c r="D38" s="54">
        <v>3</v>
      </c>
      <c r="E38" s="54">
        <v>0</v>
      </c>
      <c r="F38" s="54">
        <v>0</v>
      </c>
      <c r="G38" s="54">
        <v>2</v>
      </c>
      <c r="H38" s="54">
        <v>0</v>
      </c>
      <c r="I38" s="54">
        <v>0</v>
      </c>
      <c r="J38" s="54">
        <v>0</v>
      </c>
      <c r="K38" s="54">
        <v>1</v>
      </c>
      <c r="L38" s="54">
        <v>0</v>
      </c>
      <c r="M38" s="54">
        <v>1</v>
      </c>
      <c r="N38" s="54">
        <v>0</v>
      </c>
      <c r="O38" s="54">
        <v>0</v>
      </c>
      <c r="P38" s="96">
        <v>0</v>
      </c>
      <c r="Q38" s="67"/>
    </row>
    <row r="39" spans="1:17" ht="15.75" customHeight="1" x14ac:dyDescent="0.15">
      <c r="A39" s="20" t="s">
        <v>17</v>
      </c>
      <c r="B39" s="21" t="s">
        <v>99</v>
      </c>
      <c r="C39" s="54">
        <v>4</v>
      </c>
      <c r="D39" s="54">
        <v>3</v>
      </c>
      <c r="E39" s="54">
        <v>0</v>
      </c>
      <c r="F39" s="54">
        <v>0</v>
      </c>
      <c r="G39" s="54">
        <v>2</v>
      </c>
      <c r="H39" s="54">
        <v>1</v>
      </c>
      <c r="I39" s="54">
        <v>3</v>
      </c>
      <c r="J39" s="54">
        <v>2</v>
      </c>
      <c r="K39" s="54">
        <v>3</v>
      </c>
      <c r="L39" s="54">
        <v>1</v>
      </c>
      <c r="M39" s="54">
        <v>0</v>
      </c>
      <c r="N39" s="54">
        <v>2</v>
      </c>
      <c r="O39" s="54">
        <v>0</v>
      </c>
      <c r="P39" s="96">
        <v>1</v>
      </c>
      <c r="Q39" s="67"/>
    </row>
    <row r="40" spans="1:17" ht="15.75" customHeight="1" x14ac:dyDescent="0.15">
      <c r="A40" s="20" t="s">
        <v>17</v>
      </c>
      <c r="B40" s="21" t="s">
        <v>100</v>
      </c>
      <c r="C40" s="54">
        <v>1</v>
      </c>
      <c r="D40" s="54">
        <v>0</v>
      </c>
      <c r="E40" s="54">
        <v>0</v>
      </c>
      <c r="F40" s="54">
        <v>1</v>
      </c>
      <c r="G40" s="54">
        <v>2</v>
      </c>
      <c r="H40" s="54">
        <v>0</v>
      </c>
      <c r="I40" s="54">
        <v>2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96">
        <v>0</v>
      </c>
      <c r="Q40" s="67"/>
    </row>
    <row r="41" spans="1:17" ht="15.75" customHeight="1" x14ac:dyDescent="0.15">
      <c r="A41" s="20" t="s">
        <v>17</v>
      </c>
      <c r="B41" s="21" t="s">
        <v>101</v>
      </c>
      <c r="C41" s="54">
        <v>2</v>
      </c>
      <c r="D41" s="54">
        <v>0</v>
      </c>
      <c r="E41" s="54">
        <v>2</v>
      </c>
      <c r="F41" s="54">
        <v>0</v>
      </c>
      <c r="G41" s="54">
        <v>2</v>
      </c>
      <c r="H41" s="54">
        <v>2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2</v>
      </c>
      <c r="O41" s="54">
        <v>0</v>
      </c>
      <c r="P41" s="96">
        <v>0</v>
      </c>
      <c r="Q41" s="67"/>
    </row>
    <row r="42" spans="1:17" ht="15.75" customHeight="1" x14ac:dyDescent="0.15">
      <c r="A42" s="20" t="s">
        <v>17</v>
      </c>
      <c r="B42" s="21" t="s">
        <v>102</v>
      </c>
      <c r="C42" s="54">
        <v>0</v>
      </c>
      <c r="D42" s="54">
        <v>1</v>
      </c>
      <c r="E42" s="54">
        <v>0</v>
      </c>
      <c r="F42" s="54">
        <v>0</v>
      </c>
      <c r="G42" s="54">
        <v>0</v>
      </c>
      <c r="H42" s="54">
        <v>0</v>
      </c>
      <c r="I42" s="54">
        <v>1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96">
        <v>0</v>
      </c>
      <c r="Q42" s="67"/>
    </row>
    <row r="43" spans="1:17" ht="15.75" customHeight="1" x14ac:dyDescent="0.15">
      <c r="A43" s="20" t="s">
        <v>17</v>
      </c>
      <c r="B43" s="21" t="s">
        <v>103</v>
      </c>
      <c r="C43" s="54">
        <v>1</v>
      </c>
      <c r="D43" s="54">
        <v>1</v>
      </c>
      <c r="E43" s="54">
        <v>1</v>
      </c>
      <c r="F43" s="54">
        <v>0</v>
      </c>
      <c r="G43" s="54">
        <v>0</v>
      </c>
      <c r="H43" s="54">
        <v>1</v>
      </c>
      <c r="I43" s="54">
        <v>1</v>
      </c>
      <c r="J43" s="54">
        <v>0</v>
      </c>
      <c r="K43" s="54">
        <v>1</v>
      </c>
      <c r="L43" s="54">
        <v>1</v>
      </c>
      <c r="M43" s="54">
        <v>0</v>
      </c>
      <c r="N43" s="54">
        <v>1</v>
      </c>
      <c r="O43" s="54">
        <v>0</v>
      </c>
      <c r="P43" s="96">
        <v>0</v>
      </c>
      <c r="Q43" s="67"/>
    </row>
    <row r="44" spans="1:17" ht="15.75" customHeight="1" x14ac:dyDescent="0.15">
      <c r="A44" s="20" t="s">
        <v>17</v>
      </c>
      <c r="B44" s="21" t="s">
        <v>104</v>
      </c>
      <c r="C44" s="54">
        <v>1</v>
      </c>
      <c r="D44" s="54">
        <v>0</v>
      </c>
      <c r="E44" s="54">
        <v>0</v>
      </c>
      <c r="F44" s="54">
        <v>0</v>
      </c>
      <c r="G44" s="54">
        <v>1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96">
        <v>0</v>
      </c>
      <c r="Q44" s="67"/>
    </row>
    <row r="45" spans="1:17" ht="15.75" customHeight="1" x14ac:dyDescent="0.15">
      <c r="A45" s="20" t="s">
        <v>17</v>
      </c>
      <c r="B45" s="21" t="s">
        <v>105</v>
      </c>
      <c r="C45" s="54">
        <v>2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96">
        <v>0</v>
      </c>
      <c r="Q45" s="67"/>
    </row>
    <row r="46" spans="1:17" ht="15.75" customHeight="1" x14ac:dyDescent="0.15">
      <c r="A46" s="20" t="s">
        <v>17</v>
      </c>
      <c r="B46" s="21" t="s">
        <v>106</v>
      </c>
      <c r="C46" s="54">
        <v>1</v>
      </c>
      <c r="D46" s="54">
        <v>1</v>
      </c>
      <c r="E46" s="54">
        <v>0</v>
      </c>
      <c r="F46" s="54">
        <v>0</v>
      </c>
      <c r="G46" s="54">
        <v>0</v>
      </c>
      <c r="H46" s="54">
        <v>0</v>
      </c>
      <c r="I46" s="54">
        <v>1</v>
      </c>
      <c r="J46" s="54">
        <v>0</v>
      </c>
      <c r="K46" s="54">
        <v>1</v>
      </c>
      <c r="L46" s="54">
        <v>0</v>
      </c>
      <c r="M46" s="54">
        <v>1</v>
      </c>
      <c r="N46" s="54">
        <v>0</v>
      </c>
      <c r="O46" s="54">
        <v>0</v>
      </c>
      <c r="P46" s="96">
        <v>0</v>
      </c>
      <c r="Q46" s="67"/>
    </row>
    <row r="47" spans="1:17" ht="15.75" customHeight="1" x14ac:dyDescent="0.15">
      <c r="A47" s="20" t="s">
        <v>17</v>
      </c>
      <c r="B47" s="21" t="s">
        <v>107</v>
      </c>
      <c r="C47" s="54">
        <v>4</v>
      </c>
      <c r="D47" s="54">
        <v>0</v>
      </c>
      <c r="E47" s="54">
        <v>1</v>
      </c>
      <c r="F47" s="54">
        <v>0</v>
      </c>
      <c r="G47" s="54">
        <v>4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96">
        <v>0</v>
      </c>
      <c r="Q47" s="67"/>
    </row>
    <row r="48" spans="1:17" ht="15.75" customHeight="1" x14ac:dyDescent="0.15">
      <c r="A48" s="20" t="s">
        <v>17</v>
      </c>
      <c r="B48" s="21" t="s">
        <v>108</v>
      </c>
      <c r="C48" s="54">
        <v>1</v>
      </c>
      <c r="D48" s="54">
        <v>0</v>
      </c>
      <c r="E48" s="54">
        <v>1</v>
      </c>
      <c r="F48" s="54">
        <v>0</v>
      </c>
      <c r="G48" s="54">
        <v>0</v>
      </c>
      <c r="H48" s="54">
        <v>1</v>
      </c>
      <c r="I48" s="54">
        <v>0</v>
      </c>
      <c r="J48" s="54">
        <v>1</v>
      </c>
      <c r="K48" s="54">
        <v>0</v>
      </c>
      <c r="L48" s="54">
        <v>1</v>
      </c>
      <c r="M48" s="54">
        <v>0</v>
      </c>
      <c r="N48" s="54">
        <v>1</v>
      </c>
      <c r="O48" s="54">
        <v>0</v>
      </c>
      <c r="P48" s="96">
        <v>0</v>
      </c>
      <c r="Q48" s="67"/>
    </row>
    <row r="49" spans="1:17" ht="15.75" customHeight="1" x14ac:dyDescent="0.15">
      <c r="A49" s="20" t="s">
        <v>17</v>
      </c>
      <c r="B49" s="21" t="s">
        <v>109</v>
      </c>
      <c r="C49" s="54">
        <v>1</v>
      </c>
      <c r="D49" s="54">
        <v>1</v>
      </c>
      <c r="E49" s="54">
        <v>0</v>
      </c>
      <c r="F49" s="54">
        <v>0</v>
      </c>
      <c r="G49" s="54">
        <v>0</v>
      </c>
      <c r="H49" s="54">
        <v>1</v>
      </c>
      <c r="I49" s="54">
        <v>1</v>
      </c>
      <c r="J49" s="54">
        <v>0</v>
      </c>
      <c r="K49" s="54">
        <v>0</v>
      </c>
      <c r="L49" s="54">
        <v>0</v>
      </c>
      <c r="M49" s="54">
        <v>0</v>
      </c>
      <c r="N49" s="54">
        <v>1</v>
      </c>
      <c r="O49" s="54">
        <v>0</v>
      </c>
      <c r="P49" s="96">
        <v>0</v>
      </c>
      <c r="Q49" s="67"/>
    </row>
    <row r="50" spans="1:17" ht="15.75" customHeight="1" x14ac:dyDescent="0.15">
      <c r="A50" s="20" t="s">
        <v>17</v>
      </c>
      <c r="B50" s="21" t="s">
        <v>110</v>
      </c>
      <c r="C50" s="54">
        <v>1</v>
      </c>
      <c r="D50" s="54">
        <v>1</v>
      </c>
      <c r="E50" s="54">
        <v>1</v>
      </c>
      <c r="F50" s="54">
        <v>0</v>
      </c>
      <c r="G50" s="54">
        <v>1</v>
      </c>
      <c r="H50" s="54">
        <v>1</v>
      </c>
      <c r="I50" s="54">
        <v>1</v>
      </c>
      <c r="J50" s="54">
        <v>1</v>
      </c>
      <c r="K50" s="54">
        <v>0</v>
      </c>
      <c r="L50" s="54">
        <v>1</v>
      </c>
      <c r="M50" s="54">
        <v>0</v>
      </c>
      <c r="N50" s="54">
        <v>1</v>
      </c>
      <c r="O50" s="54">
        <v>0</v>
      </c>
      <c r="P50" s="96">
        <v>0</v>
      </c>
      <c r="Q50" s="67"/>
    </row>
    <row r="51" spans="1:17" ht="15.75" customHeight="1" x14ac:dyDescent="0.15">
      <c r="A51" s="20" t="s">
        <v>17</v>
      </c>
      <c r="B51" s="21" t="s">
        <v>111</v>
      </c>
      <c r="C51" s="54">
        <v>1</v>
      </c>
      <c r="D51" s="54">
        <v>1</v>
      </c>
      <c r="E51" s="54">
        <v>0</v>
      </c>
      <c r="F51" s="54">
        <v>0</v>
      </c>
      <c r="G51" s="54">
        <v>1</v>
      </c>
      <c r="H51" s="54">
        <v>0</v>
      </c>
      <c r="I51" s="54">
        <v>0</v>
      </c>
      <c r="J51" s="54">
        <v>0</v>
      </c>
      <c r="K51" s="54">
        <v>1</v>
      </c>
      <c r="L51" s="54">
        <v>0</v>
      </c>
      <c r="M51" s="54">
        <v>0</v>
      </c>
      <c r="N51" s="54">
        <v>0</v>
      </c>
      <c r="O51" s="54">
        <v>0</v>
      </c>
      <c r="P51" s="96">
        <v>0</v>
      </c>
      <c r="Q51" s="67"/>
    </row>
    <row r="52" spans="1:17" ht="15.75" customHeight="1" x14ac:dyDescent="0.15">
      <c r="A52" s="20" t="s">
        <v>17</v>
      </c>
      <c r="B52" s="21" t="s">
        <v>112</v>
      </c>
      <c r="C52" s="54">
        <v>1</v>
      </c>
      <c r="D52" s="54">
        <v>1</v>
      </c>
      <c r="E52" s="54">
        <v>0</v>
      </c>
      <c r="F52" s="54">
        <v>0</v>
      </c>
      <c r="G52" s="54">
        <v>0</v>
      </c>
      <c r="H52" s="54">
        <v>0</v>
      </c>
      <c r="I52" s="54">
        <v>1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96">
        <v>0</v>
      </c>
      <c r="Q52" s="67"/>
    </row>
    <row r="53" spans="1:17" ht="15.75" customHeight="1" x14ac:dyDescent="0.15">
      <c r="A53" s="20" t="s">
        <v>17</v>
      </c>
      <c r="B53" s="21" t="s">
        <v>113</v>
      </c>
      <c r="C53" s="54">
        <v>2</v>
      </c>
      <c r="D53" s="54">
        <v>2</v>
      </c>
      <c r="E53" s="54">
        <v>2</v>
      </c>
      <c r="F53" s="54">
        <v>0</v>
      </c>
      <c r="G53" s="54">
        <v>0</v>
      </c>
      <c r="H53" s="54">
        <v>2</v>
      </c>
      <c r="I53" s="54">
        <v>1</v>
      </c>
      <c r="J53" s="54">
        <v>0</v>
      </c>
      <c r="K53" s="54">
        <v>0</v>
      </c>
      <c r="L53" s="54">
        <v>2</v>
      </c>
      <c r="M53" s="54">
        <v>0</v>
      </c>
      <c r="N53" s="54">
        <v>0</v>
      </c>
      <c r="O53" s="54">
        <v>0</v>
      </c>
      <c r="P53" s="96">
        <v>0</v>
      </c>
      <c r="Q53" s="67"/>
    </row>
    <row r="54" spans="1:17" ht="15.75" customHeight="1" x14ac:dyDescent="0.15">
      <c r="A54" s="20" t="s">
        <v>17</v>
      </c>
      <c r="B54" s="21" t="s">
        <v>114</v>
      </c>
      <c r="C54" s="54">
        <v>0</v>
      </c>
      <c r="D54" s="54">
        <v>1</v>
      </c>
      <c r="E54" s="54">
        <v>0</v>
      </c>
      <c r="F54" s="54">
        <v>0</v>
      </c>
      <c r="G54" s="54">
        <v>0</v>
      </c>
      <c r="H54" s="54">
        <v>0</v>
      </c>
      <c r="I54" s="54">
        <v>1</v>
      </c>
      <c r="J54" s="54">
        <v>0</v>
      </c>
      <c r="K54" s="54">
        <v>1</v>
      </c>
      <c r="L54" s="54">
        <v>1</v>
      </c>
      <c r="M54" s="54">
        <v>0</v>
      </c>
      <c r="N54" s="54">
        <v>0</v>
      </c>
      <c r="O54" s="54">
        <v>0</v>
      </c>
      <c r="P54" s="96">
        <v>0</v>
      </c>
      <c r="Q54" s="67"/>
    </row>
    <row r="55" spans="1:17" ht="15.75" customHeight="1" x14ac:dyDescent="0.15">
      <c r="A55" s="20" t="s">
        <v>17</v>
      </c>
      <c r="B55" s="21" t="s">
        <v>115</v>
      </c>
      <c r="C55" s="54">
        <v>1</v>
      </c>
      <c r="D55" s="54">
        <v>1</v>
      </c>
      <c r="E55" s="54">
        <v>0</v>
      </c>
      <c r="F55" s="54">
        <v>0</v>
      </c>
      <c r="G55" s="54">
        <v>1</v>
      </c>
      <c r="H55" s="54">
        <v>1</v>
      </c>
      <c r="I55" s="54">
        <v>1</v>
      </c>
      <c r="J55" s="54">
        <v>1</v>
      </c>
      <c r="K55" s="54">
        <v>0</v>
      </c>
      <c r="L55" s="54">
        <v>1</v>
      </c>
      <c r="M55" s="54">
        <v>0</v>
      </c>
      <c r="N55" s="54">
        <v>0</v>
      </c>
      <c r="O55" s="54">
        <v>0</v>
      </c>
      <c r="P55" s="96">
        <v>0</v>
      </c>
      <c r="Q55" s="67"/>
    </row>
    <row r="56" spans="1:17" ht="15.75" customHeight="1" x14ac:dyDescent="0.15">
      <c r="A56" s="20" t="s">
        <v>17</v>
      </c>
      <c r="B56" s="21" t="s">
        <v>116</v>
      </c>
      <c r="C56" s="54">
        <v>0</v>
      </c>
      <c r="D56" s="54">
        <v>1</v>
      </c>
      <c r="E56" s="54">
        <v>0</v>
      </c>
      <c r="F56" s="54">
        <v>0</v>
      </c>
      <c r="G56" s="54">
        <v>0</v>
      </c>
      <c r="H56" s="54">
        <v>0</v>
      </c>
      <c r="I56" s="54">
        <v>1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96">
        <v>0</v>
      </c>
      <c r="Q56" s="67"/>
    </row>
    <row r="57" spans="1:17" ht="15.75" customHeight="1" x14ac:dyDescent="0.15">
      <c r="A57" s="20" t="s">
        <v>17</v>
      </c>
      <c r="B57" s="21" t="s">
        <v>117</v>
      </c>
      <c r="C57" s="54">
        <v>0</v>
      </c>
      <c r="D57" s="54">
        <v>1</v>
      </c>
      <c r="E57" s="54">
        <v>0</v>
      </c>
      <c r="F57" s="54">
        <v>0</v>
      </c>
      <c r="G57" s="54">
        <v>0</v>
      </c>
      <c r="H57" s="54">
        <v>0</v>
      </c>
      <c r="I57" s="54">
        <v>1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96">
        <v>0</v>
      </c>
      <c r="Q57" s="67"/>
    </row>
    <row r="58" spans="1:17" ht="15.75" customHeight="1" x14ac:dyDescent="0.15">
      <c r="A58" s="20" t="s">
        <v>17</v>
      </c>
      <c r="B58" s="21" t="s">
        <v>118</v>
      </c>
      <c r="C58" s="54">
        <v>0</v>
      </c>
      <c r="D58" s="54">
        <v>0</v>
      </c>
      <c r="E58" s="54">
        <v>0</v>
      </c>
      <c r="F58" s="54">
        <v>2</v>
      </c>
      <c r="G58" s="54">
        <v>1</v>
      </c>
      <c r="H58" s="54">
        <v>1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96">
        <v>2</v>
      </c>
      <c r="Q58" s="67"/>
    </row>
    <row r="59" spans="1:17" ht="15.75" customHeight="1" x14ac:dyDescent="0.15">
      <c r="A59" s="20" t="s">
        <v>17</v>
      </c>
      <c r="B59" s="21" t="s">
        <v>119</v>
      </c>
      <c r="C59" s="54">
        <v>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1</v>
      </c>
      <c r="J59" s="54">
        <v>1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96">
        <v>0</v>
      </c>
      <c r="Q59" s="67"/>
    </row>
    <row r="60" spans="1:17" ht="15.75" customHeight="1" x14ac:dyDescent="0.15">
      <c r="A60" s="20" t="s">
        <v>17</v>
      </c>
      <c r="B60" s="21" t="s">
        <v>120</v>
      </c>
      <c r="C60" s="54">
        <v>1</v>
      </c>
      <c r="D60" s="54">
        <v>1</v>
      </c>
      <c r="E60" s="54">
        <v>0</v>
      </c>
      <c r="F60" s="54">
        <v>0</v>
      </c>
      <c r="G60" s="54">
        <v>1</v>
      </c>
      <c r="H60" s="54">
        <v>0</v>
      </c>
      <c r="I60" s="54">
        <v>1</v>
      </c>
      <c r="J60" s="54">
        <v>0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96">
        <v>1</v>
      </c>
      <c r="Q60" s="67"/>
    </row>
    <row r="61" spans="1:17" ht="15.75" customHeight="1" x14ac:dyDescent="0.15">
      <c r="A61" s="20" t="s">
        <v>17</v>
      </c>
      <c r="B61" s="21" t="s">
        <v>121</v>
      </c>
      <c r="C61" s="54">
        <v>0</v>
      </c>
      <c r="D61" s="54">
        <v>1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96">
        <v>0</v>
      </c>
      <c r="Q61" s="67"/>
    </row>
    <row r="62" spans="1:17" ht="15.75" customHeight="1" x14ac:dyDescent="0.15">
      <c r="A62" s="20" t="s">
        <v>18</v>
      </c>
      <c r="B62" s="21" t="s">
        <v>122</v>
      </c>
      <c r="C62" s="54">
        <v>1</v>
      </c>
      <c r="D62" s="54">
        <v>1</v>
      </c>
      <c r="E62" s="54">
        <v>1</v>
      </c>
      <c r="F62" s="54">
        <v>0</v>
      </c>
      <c r="G62" s="54">
        <v>0</v>
      </c>
      <c r="H62" s="54">
        <v>1</v>
      </c>
      <c r="I62" s="54">
        <v>1</v>
      </c>
      <c r="J62" s="54">
        <v>0</v>
      </c>
      <c r="K62" s="54">
        <v>1</v>
      </c>
      <c r="L62" s="54">
        <v>0</v>
      </c>
      <c r="M62" s="54">
        <v>1</v>
      </c>
      <c r="N62" s="54">
        <v>0</v>
      </c>
      <c r="O62" s="54">
        <v>0</v>
      </c>
      <c r="P62" s="96">
        <v>0</v>
      </c>
      <c r="Q62" s="67"/>
    </row>
    <row r="63" spans="1:17" ht="15.75" customHeight="1" x14ac:dyDescent="0.15">
      <c r="A63" s="20" t="s">
        <v>18</v>
      </c>
      <c r="B63" s="21" t="s">
        <v>123</v>
      </c>
      <c r="C63" s="54">
        <v>4</v>
      </c>
      <c r="D63" s="54">
        <v>0</v>
      </c>
      <c r="E63" s="54">
        <v>0</v>
      </c>
      <c r="F63" s="54">
        <v>0</v>
      </c>
      <c r="G63" s="54">
        <v>4</v>
      </c>
      <c r="H63" s="54">
        <v>0</v>
      </c>
      <c r="I63" s="54">
        <v>0</v>
      </c>
      <c r="J63" s="54">
        <v>0</v>
      </c>
      <c r="K63" s="54">
        <v>4</v>
      </c>
      <c r="L63" s="54">
        <v>0</v>
      </c>
      <c r="M63" s="54">
        <v>0</v>
      </c>
      <c r="N63" s="54">
        <v>0</v>
      </c>
      <c r="O63" s="54">
        <v>0</v>
      </c>
      <c r="P63" s="96">
        <v>0</v>
      </c>
      <c r="Q63" s="67"/>
    </row>
    <row r="64" spans="1:17" ht="15.75" customHeight="1" x14ac:dyDescent="0.15">
      <c r="A64" s="20" t="s">
        <v>18</v>
      </c>
      <c r="B64" s="21" t="s">
        <v>124</v>
      </c>
      <c r="C64" s="54">
        <v>13</v>
      </c>
      <c r="D64" s="54">
        <v>0</v>
      </c>
      <c r="E64" s="54">
        <v>13</v>
      </c>
      <c r="F64" s="54">
        <v>0</v>
      </c>
      <c r="G64" s="54">
        <v>13</v>
      </c>
      <c r="H64" s="54">
        <v>13</v>
      </c>
      <c r="I64" s="54">
        <v>0</v>
      </c>
      <c r="J64" s="54">
        <v>6</v>
      </c>
      <c r="K64" s="54">
        <v>13</v>
      </c>
      <c r="L64" s="54">
        <v>0</v>
      </c>
      <c r="M64" s="54">
        <v>0</v>
      </c>
      <c r="N64" s="54">
        <v>0</v>
      </c>
      <c r="O64" s="54">
        <v>0</v>
      </c>
      <c r="P64" s="96">
        <v>0</v>
      </c>
      <c r="Q64" s="67"/>
    </row>
    <row r="65" spans="1:17" ht="15.75" customHeight="1" x14ac:dyDescent="0.15">
      <c r="A65" s="20" t="s">
        <v>18</v>
      </c>
      <c r="B65" s="21" t="s">
        <v>125</v>
      </c>
      <c r="C65" s="54">
        <v>8</v>
      </c>
      <c r="D65" s="54">
        <v>0</v>
      </c>
      <c r="E65" s="54">
        <v>0</v>
      </c>
      <c r="F65" s="54">
        <v>0</v>
      </c>
      <c r="G65" s="54">
        <v>6</v>
      </c>
      <c r="H65" s="54">
        <v>6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96">
        <v>0</v>
      </c>
      <c r="Q65" s="67"/>
    </row>
    <row r="66" spans="1:17" ht="15.75" customHeight="1" x14ac:dyDescent="0.15">
      <c r="A66" s="20" t="s">
        <v>18</v>
      </c>
      <c r="B66" s="21" t="s">
        <v>126</v>
      </c>
      <c r="C66" s="54">
        <v>1</v>
      </c>
      <c r="D66" s="54">
        <v>0</v>
      </c>
      <c r="E66" s="54">
        <v>0</v>
      </c>
      <c r="F66" s="54">
        <v>1</v>
      </c>
      <c r="G66" s="54">
        <v>0</v>
      </c>
      <c r="H66" s="54">
        <v>1</v>
      </c>
      <c r="I66" s="54">
        <v>0</v>
      </c>
      <c r="J66" s="54">
        <v>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96">
        <v>1</v>
      </c>
      <c r="Q66" s="67"/>
    </row>
    <row r="67" spans="1:17" ht="15.75" customHeight="1" x14ac:dyDescent="0.15">
      <c r="A67" s="20" t="s">
        <v>18</v>
      </c>
      <c r="B67" s="21" t="s">
        <v>127</v>
      </c>
      <c r="C67" s="54">
        <v>1</v>
      </c>
      <c r="D67" s="54">
        <v>0</v>
      </c>
      <c r="E67" s="54">
        <v>0</v>
      </c>
      <c r="F67" s="54">
        <v>0</v>
      </c>
      <c r="G67" s="54">
        <v>0</v>
      </c>
      <c r="H67" s="54">
        <v>1</v>
      </c>
      <c r="I67" s="54">
        <v>1</v>
      </c>
      <c r="J67" s="54">
        <v>1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96">
        <v>0</v>
      </c>
      <c r="Q67" s="67"/>
    </row>
    <row r="68" spans="1:17" ht="15.75" customHeight="1" x14ac:dyDescent="0.15">
      <c r="A68" s="20" t="s">
        <v>18</v>
      </c>
      <c r="B68" s="21" t="s">
        <v>128</v>
      </c>
      <c r="C68" s="54">
        <v>1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1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96">
        <v>1</v>
      </c>
      <c r="Q68" s="67"/>
    </row>
    <row r="69" spans="1:17" ht="15.75" customHeight="1" x14ac:dyDescent="0.15">
      <c r="A69" s="20" t="s">
        <v>18</v>
      </c>
      <c r="B69" s="21" t="s">
        <v>129</v>
      </c>
      <c r="C69" s="54">
        <v>2</v>
      </c>
      <c r="D69" s="54">
        <v>2</v>
      </c>
      <c r="E69" s="54">
        <v>0</v>
      </c>
      <c r="F69" s="54">
        <v>2</v>
      </c>
      <c r="G69" s="54">
        <v>0</v>
      </c>
      <c r="H69" s="54">
        <v>0</v>
      </c>
      <c r="I69" s="54">
        <v>2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96">
        <v>2</v>
      </c>
      <c r="Q69" s="67"/>
    </row>
    <row r="70" spans="1:17" ht="15.75" customHeight="1" x14ac:dyDescent="0.15">
      <c r="A70" s="20" t="s">
        <v>19</v>
      </c>
      <c r="B70" s="21" t="s">
        <v>130</v>
      </c>
      <c r="C70" s="54">
        <v>2</v>
      </c>
      <c r="D70" s="54">
        <v>2</v>
      </c>
      <c r="E70" s="54">
        <v>0</v>
      </c>
      <c r="F70" s="54">
        <v>0</v>
      </c>
      <c r="G70" s="54">
        <v>0</v>
      </c>
      <c r="H70" s="54">
        <v>1</v>
      </c>
      <c r="I70" s="54">
        <v>1</v>
      </c>
      <c r="J70" s="54">
        <v>1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96">
        <v>1</v>
      </c>
      <c r="Q70" s="67"/>
    </row>
    <row r="71" spans="1:17" ht="15.75" customHeight="1" x14ac:dyDescent="0.15">
      <c r="A71" s="20" t="s">
        <v>19</v>
      </c>
      <c r="B71" s="21" t="s">
        <v>131</v>
      </c>
      <c r="C71" s="54">
        <v>1</v>
      </c>
      <c r="D71" s="54">
        <v>1</v>
      </c>
      <c r="E71" s="54">
        <v>0</v>
      </c>
      <c r="F71" s="54">
        <v>1</v>
      </c>
      <c r="G71" s="54">
        <v>0</v>
      </c>
      <c r="H71" s="54">
        <v>0</v>
      </c>
      <c r="I71" s="54">
        <v>1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96">
        <v>0</v>
      </c>
      <c r="Q71" s="67"/>
    </row>
    <row r="72" spans="1:17" ht="15.75" customHeight="1" x14ac:dyDescent="0.15">
      <c r="A72" s="20" t="s">
        <v>19</v>
      </c>
      <c r="B72" s="21" t="s">
        <v>132</v>
      </c>
      <c r="C72" s="54">
        <v>1</v>
      </c>
      <c r="D72" s="54">
        <v>1</v>
      </c>
      <c r="E72" s="54">
        <v>0</v>
      </c>
      <c r="F72" s="54">
        <v>1</v>
      </c>
      <c r="G72" s="54">
        <v>1</v>
      </c>
      <c r="H72" s="54">
        <v>0</v>
      </c>
      <c r="I72" s="54">
        <v>1</v>
      </c>
      <c r="J72" s="54">
        <v>1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96">
        <v>1</v>
      </c>
      <c r="Q72" s="67"/>
    </row>
    <row r="73" spans="1:17" ht="15.75" customHeight="1" x14ac:dyDescent="0.15">
      <c r="A73" s="20" t="s">
        <v>19</v>
      </c>
      <c r="B73" s="21" t="s">
        <v>133</v>
      </c>
      <c r="C73" s="54">
        <v>1</v>
      </c>
      <c r="D73" s="54">
        <v>0</v>
      </c>
      <c r="E73" s="54">
        <v>1</v>
      </c>
      <c r="F73" s="54">
        <v>0</v>
      </c>
      <c r="G73" s="54">
        <v>0</v>
      </c>
      <c r="H73" s="54">
        <v>1</v>
      </c>
      <c r="I73" s="54">
        <v>1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96">
        <v>0</v>
      </c>
      <c r="Q73" s="67"/>
    </row>
    <row r="74" spans="1:17" ht="15.75" customHeight="1" x14ac:dyDescent="0.15">
      <c r="A74" s="20" t="s">
        <v>19</v>
      </c>
      <c r="B74" s="21" t="s">
        <v>134</v>
      </c>
      <c r="C74" s="54">
        <v>1</v>
      </c>
      <c r="D74" s="54">
        <v>1</v>
      </c>
      <c r="E74" s="54">
        <v>0</v>
      </c>
      <c r="F74" s="54">
        <v>0</v>
      </c>
      <c r="G74" s="54">
        <v>0</v>
      </c>
      <c r="H74" s="54">
        <v>1</v>
      </c>
      <c r="I74" s="54">
        <v>1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96">
        <v>0</v>
      </c>
      <c r="Q74" s="67"/>
    </row>
    <row r="75" spans="1:17" ht="15.75" customHeight="1" x14ac:dyDescent="0.15">
      <c r="A75" s="20" t="s">
        <v>19</v>
      </c>
      <c r="B75" s="21" t="s">
        <v>135</v>
      </c>
      <c r="C75" s="54">
        <v>1</v>
      </c>
      <c r="D75" s="54">
        <v>1</v>
      </c>
      <c r="E75" s="54">
        <v>0</v>
      </c>
      <c r="F75" s="54">
        <v>0</v>
      </c>
      <c r="G75" s="54">
        <v>0</v>
      </c>
      <c r="H75" s="54">
        <v>1</v>
      </c>
      <c r="I75" s="54">
        <v>0</v>
      </c>
      <c r="J75" s="54">
        <v>0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96">
        <v>0</v>
      </c>
      <c r="Q75" s="67"/>
    </row>
    <row r="76" spans="1:17" ht="15.75" customHeight="1" x14ac:dyDescent="0.15">
      <c r="A76" s="20" t="s">
        <v>19</v>
      </c>
      <c r="B76" s="21" t="s">
        <v>136</v>
      </c>
      <c r="C76" s="54">
        <v>1</v>
      </c>
      <c r="D76" s="54">
        <v>0</v>
      </c>
      <c r="E76" s="54">
        <v>0</v>
      </c>
      <c r="F76" s="54">
        <v>0</v>
      </c>
      <c r="G76" s="54">
        <v>1</v>
      </c>
      <c r="H76" s="54">
        <v>1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96">
        <v>1</v>
      </c>
      <c r="Q76" s="67"/>
    </row>
    <row r="77" spans="1:17" ht="15.75" customHeight="1" x14ac:dyDescent="0.15">
      <c r="A77" s="20" t="s">
        <v>20</v>
      </c>
      <c r="B77" s="21" t="s">
        <v>137</v>
      </c>
      <c r="C77" s="54">
        <v>3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3</v>
      </c>
      <c r="L77" s="54">
        <v>0</v>
      </c>
      <c r="M77" s="54">
        <v>0</v>
      </c>
      <c r="N77" s="54">
        <v>0</v>
      </c>
      <c r="O77" s="54">
        <v>0</v>
      </c>
      <c r="P77" s="96">
        <v>0</v>
      </c>
      <c r="Q77" s="67"/>
    </row>
    <row r="78" spans="1:17" ht="15.75" customHeight="1" x14ac:dyDescent="0.15">
      <c r="A78" s="20" t="s">
        <v>20</v>
      </c>
      <c r="B78" s="21" t="s">
        <v>138</v>
      </c>
      <c r="C78" s="54">
        <v>2</v>
      </c>
      <c r="D78" s="54">
        <v>0</v>
      </c>
      <c r="E78" s="54">
        <v>0</v>
      </c>
      <c r="F78" s="54">
        <v>1</v>
      </c>
      <c r="G78" s="54">
        <v>3</v>
      </c>
      <c r="H78" s="54">
        <v>1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96">
        <v>0</v>
      </c>
      <c r="Q78" s="67"/>
    </row>
    <row r="79" spans="1:17" ht="15.75" customHeight="1" x14ac:dyDescent="0.15">
      <c r="A79" s="20" t="s">
        <v>20</v>
      </c>
      <c r="B79" s="21" t="s">
        <v>139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96">
        <v>0</v>
      </c>
      <c r="Q79" s="67"/>
    </row>
    <row r="80" spans="1:17" ht="15.75" customHeight="1" x14ac:dyDescent="0.15">
      <c r="A80" s="20" t="s">
        <v>20</v>
      </c>
      <c r="B80" s="21" t="s">
        <v>140</v>
      </c>
      <c r="C80" s="54">
        <v>0</v>
      </c>
      <c r="D80" s="54">
        <v>1</v>
      </c>
      <c r="E80" s="54">
        <v>0</v>
      </c>
      <c r="F80" s="54">
        <v>0</v>
      </c>
      <c r="G80" s="54">
        <v>0</v>
      </c>
      <c r="H80" s="54">
        <v>0</v>
      </c>
      <c r="I80" s="54">
        <v>1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96">
        <v>0</v>
      </c>
      <c r="Q80" s="67"/>
    </row>
    <row r="81" spans="1:17" ht="15.75" customHeight="1" x14ac:dyDescent="0.15">
      <c r="A81" s="20" t="s">
        <v>20</v>
      </c>
      <c r="B81" s="21" t="s">
        <v>141</v>
      </c>
      <c r="C81" s="54">
        <v>1</v>
      </c>
      <c r="D81" s="54">
        <v>1</v>
      </c>
      <c r="E81" s="54">
        <v>0</v>
      </c>
      <c r="F81" s="54">
        <v>0</v>
      </c>
      <c r="G81" s="54">
        <v>0</v>
      </c>
      <c r="H81" s="54">
        <v>1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96">
        <v>0</v>
      </c>
      <c r="Q81" s="67"/>
    </row>
    <row r="82" spans="1:17" ht="15.75" customHeight="1" x14ac:dyDescent="0.15">
      <c r="A82" s="20" t="s">
        <v>20</v>
      </c>
      <c r="B82" s="21" t="s">
        <v>142</v>
      </c>
      <c r="C82" s="54">
        <v>1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96">
        <v>1</v>
      </c>
      <c r="Q82" s="67"/>
    </row>
    <row r="83" spans="1:17" ht="15.75" customHeight="1" x14ac:dyDescent="0.15">
      <c r="A83" s="20" t="s">
        <v>20</v>
      </c>
      <c r="B83" s="21" t="s">
        <v>143</v>
      </c>
      <c r="C83" s="54">
        <v>1</v>
      </c>
      <c r="D83" s="54">
        <v>0</v>
      </c>
      <c r="E83" s="54">
        <v>0</v>
      </c>
      <c r="F83" s="54">
        <v>0</v>
      </c>
      <c r="G83" s="54">
        <v>0</v>
      </c>
      <c r="H83" s="54">
        <v>1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96">
        <v>0</v>
      </c>
      <c r="Q83" s="67"/>
    </row>
    <row r="84" spans="1:17" ht="15.75" customHeight="1" x14ac:dyDescent="0.15">
      <c r="A84" s="20" t="s">
        <v>21</v>
      </c>
      <c r="B84" s="21" t="s">
        <v>144</v>
      </c>
      <c r="C84" s="54">
        <v>2</v>
      </c>
      <c r="D84" s="54">
        <v>0</v>
      </c>
      <c r="E84" s="54">
        <v>0</v>
      </c>
      <c r="F84" s="54">
        <v>0</v>
      </c>
      <c r="G84" s="54">
        <v>0</v>
      </c>
      <c r="H84" s="54">
        <v>2</v>
      </c>
      <c r="I84" s="54">
        <v>0</v>
      </c>
      <c r="J84" s="54">
        <v>2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96">
        <v>2</v>
      </c>
      <c r="Q84" s="67"/>
    </row>
    <row r="85" spans="1:17" ht="15.75" customHeight="1" x14ac:dyDescent="0.15">
      <c r="A85" s="20" t="s">
        <v>21</v>
      </c>
      <c r="B85" s="21" t="s">
        <v>145</v>
      </c>
      <c r="C85" s="54">
        <v>1</v>
      </c>
      <c r="D85" s="54">
        <v>1</v>
      </c>
      <c r="E85" s="54">
        <v>0</v>
      </c>
      <c r="F85" s="54">
        <v>0</v>
      </c>
      <c r="G85" s="54">
        <v>1</v>
      </c>
      <c r="H85" s="54">
        <v>0</v>
      </c>
      <c r="I85" s="54">
        <v>1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96">
        <v>0</v>
      </c>
      <c r="Q85" s="67"/>
    </row>
    <row r="86" spans="1:17" ht="15.75" customHeight="1" x14ac:dyDescent="0.15">
      <c r="A86" s="20" t="s">
        <v>21</v>
      </c>
      <c r="B86" s="21" t="s">
        <v>146</v>
      </c>
      <c r="C86" s="54">
        <v>0</v>
      </c>
      <c r="D86" s="54">
        <v>1</v>
      </c>
      <c r="E86" s="54">
        <v>0</v>
      </c>
      <c r="F86" s="54">
        <v>0</v>
      </c>
      <c r="G86" s="54">
        <v>0</v>
      </c>
      <c r="H86" s="54">
        <v>0</v>
      </c>
      <c r="I86" s="54">
        <v>1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96">
        <v>0</v>
      </c>
      <c r="Q86" s="67"/>
    </row>
    <row r="87" spans="1:17" ht="15.75" customHeight="1" x14ac:dyDescent="0.15">
      <c r="A87" s="20" t="s">
        <v>21</v>
      </c>
      <c r="B87" s="21" t="s">
        <v>147</v>
      </c>
      <c r="C87" s="54">
        <v>1</v>
      </c>
      <c r="D87" s="54">
        <v>0</v>
      </c>
      <c r="E87" s="54">
        <v>0</v>
      </c>
      <c r="F87" s="54">
        <v>0</v>
      </c>
      <c r="G87" s="54">
        <v>1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96">
        <v>0</v>
      </c>
      <c r="Q87" s="67"/>
    </row>
    <row r="88" spans="1:17" ht="15.75" customHeight="1" x14ac:dyDescent="0.15">
      <c r="A88" s="20" t="s">
        <v>21</v>
      </c>
      <c r="B88" s="21" t="s">
        <v>148</v>
      </c>
      <c r="C88" s="54">
        <v>24</v>
      </c>
      <c r="D88" s="54">
        <v>12</v>
      </c>
      <c r="E88" s="54">
        <v>5</v>
      </c>
      <c r="F88" s="54">
        <v>1</v>
      </c>
      <c r="G88" s="54">
        <v>20</v>
      </c>
      <c r="H88" s="54">
        <v>10</v>
      </c>
      <c r="I88" s="54">
        <v>8</v>
      </c>
      <c r="J88" s="54">
        <v>15</v>
      </c>
      <c r="K88" s="54">
        <v>0</v>
      </c>
      <c r="L88" s="54">
        <v>0</v>
      </c>
      <c r="M88" s="54">
        <v>3</v>
      </c>
      <c r="N88" s="54">
        <v>0</v>
      </c>
      <c r="O88" s="54">
        <v>0</v>
      </c>
      <c r="P88" s="96">
        <v>26</v>
      </c>
      <c r="Q88" s="67"/>
    </row>
    <row r="89" spans="1:17" ht="15.75" customHeight="1" x14ac:dyDescent="0.15">
      <c r="A89" s="20" t="s">
        <v>21</v>
      </c>
      <c r="B89" s="21" t="s">
        <v>149</v>
      </c>
      <c r="C89" s="54">
        <v>1</v>
      </c>
      <c r="D89" s="54">
        <v>1</v>
      </c>
      <c r="E89" s="54">
        <v>0</v>
      </c>
      <c r="F89" s="54">
        <v>0</v>
      </c>
      <c r="G89" s="54">
        <v>1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96">
        <v>0</v>
      </c>
      <c r="Q89" s="67"/>
    </row>
    <row r="90" spans="1:17" ht="15.75" customHeight="1" x14ac:dyDescent="0.15">
      <c r="A90" s="20" t="s">
        <v>21</v>
      </c>
      <c r="B90" s="21" t="s">
        <v>150</v>
      </c>
      <c r="C90" s="54">
        <v>3</v>
      </c>
      <c r="D90" s="54">
        <v>0</v>
      </c>
      <c r="E90" s="54">
        <v>0</v>
      </c>
      <c r="F90" s="54">
        <v>0</v>
      </c>
      <c r="G90" s="54">
        <v>3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96">
        <v>0</v>
      </c>
      <c r="Q90" s="67"/>
    </row>
    <row r="91" spans="1:17" ht="15.75" customHeight="1" x14ac:dyDescent="0.15">
      <c r="A91" s="20" t="s">
        <v>22</v>
      </c>
      <c r="B91" s="21" t="s">
        <v>151</v>
      </c>
      <c r="C91" s="54">
        <v>3</v>
      </c>
      <c r="D91" s="54">
        <v>0</v>
      </c>
      <c r="E91" s="54">
        <v>0</v>
      </c>
      <c r="F91" s="54">
        <v>1</v>
      </c>
      <c r="G91" s="54">
        <v>0</v>
      </c>
      <c r="H91" s="54">
        <v>1</v>
      </c>
      <c r="I91" s="54">
        <v>0</v>
      </c>
      <c r="J91" s="54">
        <v>2</v>
      </c>
      <c r="K91" s="54">
        <v>2</v>
      </c>
      <c r="L91" s="54">
        <v>1</v>
      </c>
      <c r="M91" s="54">
        <v>0</v>
      </c>
      <c r="N91" s="54">
        <v>0</v>
      </c>
      <c r="O91" s="54">
        <v>0</v>
      </c>
      <c r="P91" s="96">
        <v>1</v>
      </c>
      <c r="Q91" s="67"/>
    </row>
    <row r="92" spans="1:17" ht="15.75" customHeight="1" x14ac:dyDescent="0.15">
      <c r="A92" s="20" t="s">
        <v>22</v>
      </c>
      <c r="B92" s="21" t="s">
        <v>152</v>
      </c>
      <c r="C92" s="54">
        <v>0</v>
      </c>
      <c r="D92" s="54">
        <v>1</v>
      </c>
      <c r="E92" s="54">
        <v>0</v>
      </c>
      <c r="F92" s="54">
        <v>1</v>
      </c>
      <c r="G92" s="54">
        <v>0</v>
      </c>
      <c r="H92" s="54">
        <v>0</v>
      </c>
      <c r="I92" s="54">
        <v>1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96">
        <v>1</v>
      </c>
      <c r="Q92" s="67"/>
    </row>
    <row r="93" spans="1:17" ht="15.75" customHeight="1" x14ac:dyDescent="0.15">
      <c r="A93" s="20" t="s">
        <v>22</v>
      </c>
      <c r="B93" s="21" t="s">
        <v>153</v>
      </c>
      <c r="C93" s="54">
        <v>0</v>
      </c>
      <c r="D93" s="54">
        <v>1</v>
      </c>
      <c r="E93" s="54">
        <v>0</v>
      </c>
      <c r="F93" s="54">
        <v>0</v>
      </c>
      <c r="G93" s="54">
        <v>0</v>
      </c>
      <c r="H93" s="54">
        <v>0</v>
      </c>
      <c r="I93" s="54">
        <v>1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96">
        <v>0</v>
      </c>
      <c r="Q93" s="67"/>
    </row>
    <row r="94" spans="1:17" ht="15.75" customHeight="1" x14ac:dyDescent="0.15">
      <c r="A94" s="20" t="s">
        <v>22</v>
      </c>
      <c r="B94" s="21" t="s">
        <v>154</v>
      </c>
      <c r="C94" s="54">
        <v>1</v>
      </c>
      <c r="D94" s="54">
        <v>1</v>
      </c>
      <c r="E94" s="54">
        <v>0</v>
      </c>
      <c r="F94" s="54">
        <v>0</v>
      </c>
      <c r="G94" s="54">
        <v>0</v>
      </c>
      <c r="H94" s="54">
        <v>0</v>
      </c>
      <c r="I94" s="54">
        <v>1</v>
      </c>
      <c r="J94" s="54">
        <v>1</v>
      </c>
      <c r="K94" s="54">
        <v>0</v>
      </c>
      <c r="L94" s="54">
        <v>1</v>
      </c>
      <c r="M94" s="54">
        <v>0</v>
      </c>
      <c r="N94" s="54">
        <v>1</v>
      </c>
      <c r="O94" s="54">
        <v>0</v>
      </c>
      <c r="P94" s="96">
        <v>1</v>
      </c>
      <c r="Q94" s="67"/>
    </row>
    <row r="95" spans="1:17" ht="15.75" customHeight="1" x14ac:dyDescent="0.15">
      <c r="A95" s="20" t="s">
        <v>22</v>
      </c>
      <c r="B95" s="21" t="s">
        <v>155</v>
      </c>
      <c r="C95" s="54">
        <v>0</v>
      </c>
      <c r="D95" s="54">
        <v>1</v>
      </c>
      <c r="E95" s="54">
        <v>0</v>
      </c>
      <c r="F95" s="54">
        <v>0</v>
      </c>
      <c r="G95" s="54">
        <v>0</v>
      </c>
      <c r="H95" s="54">
        <v>0</v>
      </c>
      <c r="I95" s="54">
        <v>1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96">
        <v>0</v>
      </c>
      <c r="Q95" s="67"/>
    </row>
    <row r="96" spans="1:17" ht="15.75" customHeight="1" x14ac:dyDescent="0.15">
      <c r="A96" s="20" t="s">
        <v>22</v>
      </c>
      <c r="B96" s="21" t="s">
        <v>156</v>
      </c>
      <c r="C96" s="54">
        <v>0</v>
      </c>
      <c r="D96" s="54">
        <v>1</v>
      </c>
      <c r="E96" s="54">
        <v>0</v>
      </c>
      <c r="F96" s="54">
        <v>1</v>
      </c>
      <c r="G96" s="54">
        <v>0</v>
      </c>
      <c r="H96" s="54">
        <v>1</v>
      </c>
      <c r="I96" s="54">
        <v>1</v>
      </c>
      <c r="J96" s="54">
        <v>0</v>
      </c>
      <c r="K96" s="54">
        <v>0</v>
      </c>
      <c r="L96" s="54">
        <v>1</v>
      </c>
      <c r="M96" s="54">
        <v>1</v>
      </c>
      <c r="N96" s="54">
        <v>1</v>
      </c>
      <c r="O96" s="54">
        <v>0</v>
      </c>
      <c r="P96" s="96">
        <v>0</v>
      </c>
      <c r="Q96" s="67"/>
    </row>
    <row r="97" spans="1:17" ht="15.75" customHeight="1" x14ac:dyDescent="0.15">
      <c r="A97" s="20" t="s">
        <v>22</v>
      </c>
      <c r="B97" s="21" t="s">
        <v>157</v>
      </c>
      <c r="C97" s="54">
        <v>2</v>
      </c>
      <c r="D97" s="54">
        <v>0</v>
      </c>
      <c r="E97" s="54">
        <v>0</v>
      </c>
      <c r="F97" s="54">
        <v>2</v>
      </c>
      <c r="G97" s="54">
        <v>1</v>
      </c>
      <c r="H97" s="54">
        <v>2</v>
      </c>
      <c r="I97" s="54">
        <v>0</v>
      </c>
      <c r="J97" s="54">
        <v>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96">
        <v>2</v>
      </c>
      <c r="Q97" s="67"/>
    </row>
    <row r="98" spans="1:17" ht="15.75" customHeight="1" x14ac:dyDescent="0.15">
      <c r="A98" s="20" t="s">
        <v>22</v>
      </c>
      <c r="B98" s="21" t="s">
        <v>158</v>
      </c>
      <c r="C98" s="54">
        <v>0</v>
      </c>
      <c r="D98" s="54">
        <v>1</v>
      </c>
      <c r="E98" s="54">
        <v>0</v>
      </c>
      <c r="F98" s="54">
        <v>0</v>
      </c>
      <c r="G98" s="54">
        <v>0</v>
      </c>
      <c r="H98" s="54">
        <v>1</v>
      </c>
      <c r="I98" s="54">
        <v>1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96">
        <v>0</v>
      </c>
      <c r="Q98" s="67"/>
    </row>
    <row r="99" spans="1:17" ht="15.75" customHeight="1" x14ac:dyDescent="0.15">
      <c r="A99" s="20" t="s">
        <v>23</v>
      </c>
      <c r="B99" s="21" t="s">
        <v>159</v>
      </c>
      <c r="C99" s="54">
        <v>1</v>
      </c>
      <c r="D99" s="54">
        <v>1</v>
      </c>
      <c r="E99" s="54">
        <v>0</v>
      </c>
      <c r="F99" s="54">
        <v>0</v>
      </c>
      <c r="G99" s="54">
        <v>1</v>
      </c>
      <c r="H99" s="54">
        <v>0</v>
      </c>
      <c r="I99" s="54">
        <v>1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96">
        <v>0</v>
      </c>
      <c r="Q99" s="67"/>
    </row>
    <row r="100" spans="1:17" ht="15.75" customHeight="1" x14ac:dyDescent="0.15">
      <c r="A100" s="20" t="s">
        <v>23</v>
      </c>
      <c r="B100" s="21" t="s">
        <v>160</v>
      </c>
      <c r="C100" s="54">
        <v>1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1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96">
        <v>1</v>
      </c>
      <c r="Q100" s="67"/>
    </row>
    <row r="101" spans="1:17" ht="15.75" customHeight="1" x14ac:dyDescent="0.15">
      <c r="A101" s="20" t="s">
        <v>23</v>
      </c>
      <c r="B101" s="21" t="s">
        <v>161</v>
      </c>
      <c r="C101" s="54">
        <v>2</v>
      </c>
      <c r="D101" s="54">
        <v>2</v>
      </c>
      <c r="E101" s="54">
        <v>0</v>
      </c>
      <c r="F101" s="54">
        <v>0</v>
      </c>
      <c r="G101" s="54">
        <v>0</v>
      </c>
      <c r="H101" s="54">
        <v>0</v>
      </c>
      <c r="I101" s="54">
        <v>2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96">
        <v>0</v>
      </c>
      <c r="Q101" s="67"/>
    </row>
    <row r="102" spans="1:17" ht="15.75" customHeight="1" x14ac:dyDescent="0.15">
      <c r="A102" s="20" t="s">
        <v>23</v>
      </c>
      <c r="B102" s="21" t="s">
        <v>162</v>
      </c>
      <c r="C102" s="54">
        <v>1</v>
      </c>
      <c r="D102" s="54">
        <v>1</v>
      </c>
      <c r="E102" s="54">
        <v>0</v>
      </c>
      <c r="F102" s="54">
        <v>0</v>
      </c>
      <c r="G102" s="54">
        <v>0</v>
      </c>
      <c r="H102" s="54">
        <v>0</v>
      </c>
      <c r="I102" s="54">
        <v>1</v>
      </c>
      <c r="J102" s="54">
        <v>1</v>
      </c>
      <c r="K102" s="54">
        <v>1</v>
      </c>
      <c r="L102" s="54">
        <v>0</v>
      </c>
      <c r="M102" s="54">
        <v>0</v>
      </c>
      <c r="N102" s="54">
        <v>0</v>
      </c>
      <c r="O102" s="54">
        <v>0</v>
      </c>
      <c r="P102" s="96">
        <v>0</v>
      </c>
      <c r="Q102" s="67"/>
    </row>
    <row r="103" spans="1:17" ht="15.75" customHeight="1" x14ac:dyDescent="0.15">
      <c r="A103" s="30" t="s">
        <v>23</v>
      </c>
      <c r="B103" s="21" t="s">
        <v>163</v>
      </c>
      <c r="C103" s="54">
        <v>1</v>
      </c>
      <c r="D103" s="54">
        <v>0</v>
      </c>
      <c r="E103" s="54">
        <v>0</v>
      </c>
      <c r="F103" s="54">
        <v>0</v>
      </c>
      <c r="G103" s="54">
        <v>0</v>
      </c>
      <c r="H103" s="54">
        <v>1</v>
      </c>
      <c r="I103" s="54">
        <v>0</v>
      </c>
      <c r="J103" s="54">
        <v>0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96">
        <v>1</v>
      </c>
      <c r="Q103" s="67"/>
    </row>
    <row r="104" spans="1:17" ht="15.75" customHeight="1" x14ac:dyDescent="0.15">
      <c r="A104" s="22" t="s">
        <v>4</v>
      </c>
      <c r="B104" s="58">
        <f>COUNTA(B6:B103)</f>
        <v>98</v>
      </c>
      <c r="C104" s="54">
        <f>SUM(C6:C103)</f>
        <v>283</v>
      </c>
      <c r="D104" s="54">
        <f t="shared" ref="D104:P104" si="0">SUM(D6:D103)</f>
        <v>77</v>
      </c>
      <c r="E104" s="54">
        <f t="shared" si="0"/>
        <v>31</v>
      </c>
      <c r="F104" s="54">
        <f t="shared" si="0"/>
        <v>26</v>
      </c>
      <c r="G104" s="54">
        <f t="shared" si="0"/>
        <v>218</v>
      </c>
      <c r="H104" s="54">
        <f t="shared" si="0"/>
        <v>133</v>
      </c>
      <c r="I104" s="54">
        <f t="shared" si="0"/>
        <v>67</v>
      </c>
      <c r="J104" s="54">
        <f t="shared" si="0"/>
        <v>65</v>
      </c>
      <c r="K104" s="54">
        <f t="shared" si="0"/>
        <v>48</v>
      </c>
      <c r="L104" s="54">
        <f t="shared" si="0"/>
        <v>27</v>
      </c>
      <c r="M104" s="54">
        <f t="shared" si="0"/>
        <v>15</v>
      </c>
      <c r="N104" s="54">
        <f t="shared" si="0"/>
        <v>18</v>
      </c>
      <c r="O104" s="54">
        <f t="shared" si="0"/>
        <v>5</v>
      </c>
      <c r="P104" s="54">
        <f t="shared" si="0"/>
        <v>67</v>
      </c>
    </row>
    <row r="105" spans="1:17" ht="15.75" customHeight="1" x14ac:dyDescent="0.15">
      <c r="A105" s="25"/>
      <c r="B105" s="69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1:17" ht="15.75" customHeight="1" x14ac:dyDescent="0.15">
      <c r="A106" s="25"/>
      <c r="B106" s="69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1:17" ht="15.75" customHeight="1" x14ac:dyDescent="0.15">
      <c r="A107" s="25" t="s">
        <v>57</v>
      </c>
      <c r="B107" s="59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7" ht="21.95" customHeight="1" x14ac:dyDescent="0.15">
      <c r="A108" s="116" t="s">
        <v>0</v>
      </c>
      <c r="B108" s="116" t="s">
        <v>1</v>
      </c>
      <c r="C108" s="113" t="s">
        <v>200</v>
      </c>
      <c r="D108" s="114"/>
      <c r="E108" s="114"/>
      <c r="F108" s="115"/>
      <c r="G108" s="113" t="s">
        <v>201</v>
      </c>
      <c r="H108" s="114"/>
      <c r="I108" s="114"/>
      <c r="J108" s="114"/>
      <c r="K108" s="114"/>
      <c r="L108" s="114"/>
      <c r="M108" s="114"/>
      <c r="N108" s="114"/>
      <c r="O108" s="114"/>
      <c r="P108" s="115"/>
    </row>
    <row r="109" spans="1:17" ht="46.5" customHeight="1" x14ac:dyDescent="0.15">
      <c r="A109" s="117"/>
      <c r="B109" s="117"/>
      <c r="C109" s="92" t="s">
        <v>202</v>
      </c>
      <c r="D109" s="93" t="s">
        <v>203</v>
      </c>
      <c r="E109" s="93" t="s">
        <v>204</v>
      </c>
      <c r="F109" s="93" t="s">
        <v>205</v>
      </c>
      <c r="G109" s="93" t="s">
        <v>206</v>
      </c>
      <c r="H109" s="93" t="s">
        <v>207</v>
      </c>
      <c r="I109" s="94" t="s">
        <v>208</v>
      </c>
      <c r="J109" s="94" t="s">
        <v>209</v>
      </c>
      <c r="K109" s="94" t="s">
        <v>210</v>
      </c>
      <c r="L109" s="94" t="s">
        <v>211</v>
      </c>
      <c r="M109" s="94" t="s">
        <v>212</v>
      </c>
      <c r="N109" s="95" t="s">
        <v>213</v>
      </c>
      <c r="O109" s="95" t="s">
        <v>214</v>
      </c>
      <c r="P109" s="95" t="s">
        <v>215</v>
      </c>
    </row>
    <row r="110" spans="1:17" ht="15.75" customHeight="1" x14ac:dyDescent="0.15">
      <c r="A110" s="20" t="s">
        <v>24</v>
      </c>
      <c r="B110" s="45">
        <f>COUNTIF($A$6:$A$103,A110)</f>
        <v>18</v>
      </c>
      <c r="C110" s="54">
        <f t="shared" ref="C110:O110" si="1">SUM(C6:C23)</f>
        <v>116</v>
      </c>
      <c r="D110" s="54">
        <f t="shared" si="1"/>
        <v>14</v>
      </c>
      <c r="E110" s="54">
        <f t="shared" si="1"/>
        <v>3</v>
      </c>
      <c r="F110" s="54">
        <f t="shared" si="1"/>
        <v>10</v>
      </c>
      <c r="G110" s="54">
        <f t="shared" si="1"/>
        <v>105</v>
      </c>
      <c r="H110" s="54">
        <f t="shared" si="1"/>
        <v>65</v>
      </c>
      <c r="I110" s="54">
        <f t="shared" si="1"/>
        <v>13</v>
      </c>
      <c r="J110" s="54">
        <f t="shared" si="1"/>
        <v>23</v>
      </c>
      <c r="K110" s="54">
        <f t="shared" si="1"/>
        <v>8</v>
      </c>
      <c r="L110" s="54">
        <f t="shared" si="1"/>
        <v>15</v>
      </c>
      <c r="M110" s="54">
        <f t="shared" si="1"/>
        <v>8</v>
      </c>
      <c r="N110" s="54">
        <f t="shared" si="1"/>
        <v>7</v>
      </c>
      <c r="O110" s="54">
        <f t="shared" si="1"/>
        <v>5</v>
      </c>
      <c r="P110" s="54">
        <f t="shared" ref="P110" si="2">SUM(P6:P23)</f>
        <v>18</v>
      </c>
    </row>
    <row r="111" spans="1:17" ht="15.75" customHeight="1" x14ac:dyDescent="0.15">
      <c r="A111" s="20" t="s">
        <v>25</v>
      </c>
      <c r="B111" s="45">
        <f>COUNTIF($A$6:$A$103,A111)</f>
        <v>1</v>
      </c>
      <c r="C111" s="54">
        <f t="shared" ref="C111:O111" si="3">SUM(C24)</f>
        <v>7</v>
      </c>
      <c r="D111" s="54">
        <f t="shared" si="3"/>
        <v>0</v>
      </c>
      <c r="E111" s="54">
        <f t="shared" si="3"/>
        <v>0</v>
      </c>
      <c r="F111" s="54">
        <f t="shared" si="3"/>
        <v>0</v>
      </c>
      <c r="G111" s="54">
        <f t="shared" si="3"/>
        <v>6</v>
      </c>
      <c r="H111" s="54">
        <f t="shared" si="3"/>
        <v>1</v>
      </c>
      <c r="I111" s="54">
        <f t="shared" si="3"/>
        <v>0</v>
      </c>
      <c r="J111" s="54">
        <f t="shared" si="3"/>
        <v>0</v>
      </c>
      <c r="K111" s="54">
        <f t="shared" si="3"/>
        <v>1</v>
      </c>
      <c r="L111" s="54">
        <f t="shared" si="3"/>
        <v>0</v>
      </c>
      <c r="M111" s="54">
        <f t="shared" si="3"/>
        <v>0</v>
      </c>
      <c r="N111" s="54">
        <f t="shared" si="3"/>
        <v>0</v>
      </c>
      <c r="O111" s="54">
        <f t="shared" si="3"/>
        <v>0</v>
      </c>
      <c r="P111" s="54">
        <f t="shared" ref="P111" si="4">SUM(P24)</f>
        <v>0</v>
      </c>
    </row>
    <row r="112" spans="1:17" ht="15.75" customHeight="1" x14ac:dyDescent="0.15">
      <c r="A112" s="20" t="s">
        <v>26</v>
      </c>
      <c r="B112" s="45">
        <f>COUNTIF($A$6:$A$103,A112)</f>
        <v>4</v>
      </c>
      <c r="C112" s="54">
        <f t="shared" ref="C112:O112" si="5">SUM(C25:C28)</f>
        <v>30</v>
      </c>
      <c r="D112" s="54">
        <f t="shared" si="5"/>
        <v>0</v>
      </c>
      <c r="E112" s="54">
        <f t="shared" si="5"/>
        <v>0</v>
      </c>
      <c r="F112" s="54">
        <f t="shared" si="5"/>
        <v>0</v>
      </c>
      <c r="G112" s="54">
        <f t="shared" si="5"/>
        <v>25</v>
      </c>
      <c r="H112" s="54">
        <f t="shared" si="5"/>
        <v>4</v>
      </c>
      <c r="I112" s="54">
        <f t="shared" si="5"/>
        <v>0</v>
      </c>
      <c r="J112" s="54">
        <f t="shared" si="5"/>
        <v>0</v>
      </c>
      <c r="K112" s="54">
        <f t="shared" si="5"/>
        <v>0</v>
      </c>
      <c r="L112" s="54">
        <f t="shared" si="5"/>
        <v>0</v>
      </c>
      <c r="M112" s="54">
        <f t="shared" si="5"/>
        <v>0</v>
      </c>
      <c r="N112" s="54">
        <f t="shared" si="5"/>
        <v>0</v>
      </c>
      <c r="O112" s="54">
        <f t="shared" si="5"/>
        <v>0</v>
      </c>
      <c r="P112" s="54">
        <f t="shared" ref="P112" si="6">SUM(P25:P28)</f>
        <v>1</v>
      </c>
    </row>
    <row r="113" spans="1:16" ht="15.75" customHeight="1" x14ac:dyDescent="0.15">
      <c r="A113" s="20" t="s">
        <v>27</v>
      </c>
      <c r="B113" s="45">
        <f>COUNTIF($A$6:$A$103,A113)</f>
        <v>4</v>
      </c>
      <c r="C113" s="54">
        <f t="shared" ref="C113:O113" si="7">SUM(C29:C32)</f>
        <v>4</v>
      </c>
      <c r="D113" s="54">
        <f t="shared" si="7"/>
        <v>2</v>
      </c>
      <c r="E113" s="54">
        <f t="shared" si="7"/>
        <v>0</v>
      </c>
      <c r="F113" s="54">
        <f t="shared" si="7"/>
        <v>1</v>
      </c>
      <c r="G113" s="54">
        <f t="shared" si="7"/>
        <v>2</v>
      </c>
      <c r="H113" s="54">
        <f t="shared" si="7"/>
        <v>2</v>
      </c>
      <c r="I113" s="54">
        <f t="shared" si="7"/>
        <v>2</v>
      </c>
      <c r="J113" s="54">
        <f t="shared" si="7"/>
        <v>1</v>
      </c>
      <c r="K113" s="54">
        <f t="shared" si="7"/>
        <v>2</v>
      </c>
      <c r="L113" s="54">
        <f t="shared" si="7"/>
        <v>0</v>
      </c>
      <c r="M113" s="54">
        <f t="shared" si="7"/>
        <v>0</v>
      </c>
      <c r="N113" s="54">
        <f t="shared" si="7"/>
        <v>1</v>
      </c>
      <c r="O113" s="54">
        <f t="shared" si="7"/>
        <v>0</v>
      </c>
      <c r="P113" s="54">
        <f t="shared" ref="P113" si="8">SUM(P29:P32)</f>
        <v>1</v>
      </c>
    </row>
    <row r="114" spans="1:16" ht="15.75" customHeight="1" x14ac:dyDescent="0.15">
      <c r="A114" s="20" t="s">
        <v>28</v>
      </c>
      <c r="B114" s="45">
        <f t="shared" ref="B114:B123" si="9">COUNTIF($A$6:$A$103,A114)</f>
        <v>2</v>
      </c>
      <c r="C114" s="54">
        <f t="shared" ref="C114:O114" si="10">SUM(C33:C34)</f>
        <v>2</v>
      </c>
      <c r="D114" s="54">
        <f t="shared" si="10"/>
        <v>2</v>
      </c>
      <c r="E114" s="54">
        <f t="shared" si="10"/>
        <v>0</v>
      </c>
      <c r="F114" s="54">
        <f t="shared" si="10"/>
        <v>0</v>
      </c>
      <c r="G114" s="54">
        <f t="shared" si="10"/>
        <v>2</v>
      </c>
      <c r="H114" s="54">
        <f t="shared" si="10"/>
        <v>1</v>
      </c>
      <c r="I114" s="54">
        <f t="shared" si="10"/>
        <v>1</v>
      </c>
      <c r="J114" s="54">
        <f t="shared" si="10"/>
        <v>0</v>
      </c>
      <c r="K114" s="54">
        <f t="shared" si="10"/>
        <v>0</v>
      </c>
      <c r="L114" s="54">
        <f t="shared" si="10"/>
        <v>1</v>
      </c>
      <c r="M114" s="54">
        <f t="shared" si="10"/>
        <v>0</v>
      </c>
      <c r="N114" s="54">
        <f t="shared" si="10"/>
        <v>0</v>
      </c>
      <c r="O114" s="54">
        <f t="shared" si="10"/>
        <v>0</v>
      </c>
      <c r="P114" s="54">
        <f t="shared" ref="P114" si="11">SUM(P33:P34)</f>
        <v>0</v>
      </c>
    </row>
    <row r="115" spans="1:16" ht="15.75" customHeight="1" x14ac:dyDescent="0.15">
      <c r="A115" s="20" t="s">
        <v>29</v>
      </c>
      <c r="B115" s="45">
        <f t="shared" si="9"/>
        <v>1</v>
      </c>
      <c r="C115" s="54">
        <f t="shared" ref="C115:O115" si="12">SUM(C35)</f>
        <v>2</v>
      </c>
      <c r="D115" s="54">
        <f t="shared" si="12"/>
        <v>0</v>
      </c>
      <c r="E115" s="54">
        <f t="shared" si="12"/>
        <v>0</v>
      </c>
      <c r="F115" s="54">
        <f t="shared" si="12"/>
        <v>0</v>
      </c>
      <c r="G115" s="54">
        <f t="shared" si="12"/>
        <v>2</v>
      </c>
      <c r="H115" s="54">
        <f t="shared" si="12"/>
        <v>0</v>
      </c>
      <c r="I115" s="54">
        <f t="shared" si="12"/>
        <v>0</v>
      </c>
      <c r="J115" s="54">
        <f t="shared" ref="J115:K115" si="13">SUM(J35)</f>
        <v>0</v>
      </c>
      <c r="K115" s="54">
        <f t="shared" si="13"/>
        <v>0</v>
      </c>
      <c r="L115" s="54">
        <f t="shared" si="12"/>
        <v>0</v>
      </c>
      <c r="M115" s="54">
        <f t="shared" si="12"/>
        <v>0</v>
      </c>
      <c r="N115" s="54">
        <f t="shared" si="12"/>
        <v>0</v>
      </c>
      <c r="O115" s="54">
        <f t="shared" si="12"/>
        <v>0</v>
      </c>
      <c r="P115" s="54">
        <f t="shared" ref="P115" si="14">SUM(P35)</f>
        <v>0</v>
      </c>
    </row>
    <row r="116" spans="1:16" ht="15.75" customHeight="1" x14ac:dyDescent="0.15">
      <c r="A116" s="20" t="s">
        <v>30</v>
      </c>
      <c r="B116" s="45">
        <f t="shared" si="9"/>
        <v>3</v>
      </c>
      <c r="C116" s="54">
        <f t="shared" ref="C116:O116" si="15">SUM(C36:C38)</f>
        <v>5</v>
      </c>
      <c r="D116" s="54">
        <f t="shared" si="15"/>
        <v>5</v>
      </c>
      <c r="E116" s="54">
        <f t="shared" si="15"/>
        <v>0</v>
      </c>
      <c r="F116" s="54">
        <f t="shared" si="15"/>
        <v>0</v>
      </c>
      <c r="G116" s="54">
        <f t="shared" si="15"/>
        <v>4</v>
      </c>
      <c r="H116" s="54">
        <f t="shared" si="15"/>
        <v>1</v>
      </c>
      <c r="I116" s="54">
        <f t="shared" si="15"/>
        <v>1</v>
      </c>
      <c r="J116" s="54">
        <f t="shared" si="15"/>
        <v>1</v>
      </c>
      <c r="K116" s="54">
        <f t="shared" si="15"/>
        <v>1</v>
      </c>
      <c r="L116" s="54">
        <f t="shared" si="15"/>
        <v>0</v>
      </c>
      <c r="M116" s="54">
        <f t="shared" si="15"/>
        <v>1</v>
      </c>
      <c r="N116" s="54">
        <f t="shared" si="15"/>
        <v>0</v>
      </c>
      <c r="O116" s="54">
        <f t="shared" si="15"/>
        <v>0</v>
      </c>
      <c r="P116" s="54">
        <f t="shared" ref="P116" si="16">SUM(P36:P38)</f>
        <v>0</v>
      </c>
    </row>
    <row r="117" spans="1:16" ht="15.75" customHeight="1" x14ac:dyDescent="0.15">
      <c r="A117" s="20" t="s">
        <v>31</v>
      </c>
      <c r="B117" s="45">
        <f>COUNTIF($A$6:$A$103,A117)</f>
        <v>23</v>
      </c>
      <c r="C117" s="54">
        <f t="shared" ref="C117:O117" si="17">SUM(C39:C61)</f>
        <v>26</v>
      </c>
      <c r="D117" s="54">
        <f t="shared" si="17"/>
        <v>18</v>
      </c>
      <c r="E117" s="54">
        <f t="shared" si="17"/>
        <v>8</v>
      </c>
      <c r="F117" s="54">
        <f t="shared" si="17"/>
        <v>3</v>
      </c>
      <c r="G117" s="54">
        <f t="shared" si="17"/>
        <v>16</v>
      </c>
      <c r="H117" s="54">
        <f t="shared" si="17"/>
        <v>11</v>
      </c>
      <c r="I117" s="54">
        <f t="shared" si="17"/>
        <v>18</v>
      </c>
      <c r="J117" s="54">
        <f t="shared" si="17"/>
        <v>7</v>
      </c>
      <c r="K117" s="54">
        <f t="shared" si="17"/>
        <v>10</v>
      </c>
      <c r="L117" s="54">
        <f t="shared" si="17"/>
        <v>8</v>
      </c>
      <c r="M117" s="54">
        <f t="shared" si="17"/>
        <v>1</v>
      </c>
      <c r="N117" s="54">
        <f t="shared" si="17"/>
        <v>8</v>
      </c>
      <c r="O117" s="54">
        <f t="shared" si="17"/>
        <v>0</v>
      </c>
      <c r="P117" s="54">
        <f t="shared" ref="P117" si="18">SUM(P39:P61)</f>
        <v>4</v>
      </c>
    </row>
    <row r="118" spans="1:16" ht="15.75" customHeight="1" x14ac:dyDescent="0.15">
      <c r="A118" s="28" t="s">
        <v>32</v>
      </c>
      <c r="B118" s="57">
        <f t="shared" si="9"/>
        <v>8</v>
      </c>
      <c r="C118" s="56">
        <f t="shared" ref="C118:O118" si="19">SUM(C62:C69)</f>
        <v>31</v>
      </c>
      <c r="D118" s="56">
        <f t="shared" si="19"/>
        <v>3</v>
      </c>
      <c r="E118" s="56">
        <f t="shared" si="19"/>
        <v>14</v>
      </c>
      <c r="F118" s="56">
        <f t="shared" si="19"/>
        <v>3</v>
      </c>
      <c r="G118" s="56">
        <f t="shared" si="19"/>
        <v>23</v>
      </c>
      <c r="H118" s="56">
        <f t="shared" si="19"/>
        <v>22</v>
      </c>
      <c r="I118" s="56">
        <f t="shared" si="19"/>
        <v>5</v>
      </c>
      <c r="J118" s="56">
        <f t="shared" si="19"/>
        <v>8</v>
      </c>
      <c r="K118" s="56">
        <f t="shared" si="19"/>
        <v>18</v>
      </c>
      <c r="L118" s="56">
        <f t="shared" si="19"/>
        <v>0</v>
      </c>
      <c r="M118" s="56">
        <f t="shared" si="19"/>
        <v>1</v>
      </c>
      <c r="N118" s="56">
        <f t="shared" si="19"/>
        <v>0</v>
      </c>
      <c r="O118" s="56">
        <f t="shared" si="19"/>
        <v>0</v>
      </c>
      <c r="P118" s="56">
        <f t="shared" ref="P118" si="20">SUM(P62:P69)</f>
        <v>4</v>
      </c>
    </row>
    <row r="119" spans="1:16" ht="15.75" customHeight="1" x14ac:dyDescent="0.15">
      <c r="A119" s="28" t="s">
        <v>33</v>
      </c>
      <c r="B119" s="57">
        <f t="shared" si="9"/>
        <v>7</v>
      </c>
      <c r="C119" s="56">
        <f t="shared" ref="C119:O119" si="21">SUM(C70:C76)</f>
        <v>8</v>
      </c>
      <c r="D119" s="56">
        <f t="shared" si="21"/>
        <v>6</v>
      </c>
      <c r="E119" s="56">
        <f t="shared" si="21"/>
        <v>1</v>
      </c>
      <c r="F119" s="56">
        <f t="shared" si="21"/>
        <v>2</v>
      </c>
      <c r="G119" s="56">
        <f t="shared" si="21"/>
        <v>2</v>
      </c>
      <c r="H119" s="56">
        <f t="shared" si="21"/>
        <v>5</v>
      </c>
      <c r="I119" s="56">
        <f t="shared" si="21"/>
        <v>5</v>
      </c>
      <c r="J119" s="56">
        <f t="shared" si="21"/>
        <v>2</v>
      </c>
      <c r="K119" s="56">
        <f t="shared" si="21"/>
        <v>1</v>
      </c>
      <c r="L119" s="56">
        <f t="shared" si="21"/>
        <v>0</v>
      </c>
      <c r="M119" s="56">
        <f t="shared" si="21"/>
        <v>0</v>
      </c>
      <c r="N119" s="56">
        <f t="shared" si="21"/>
        <v>0</v>
      </c>
      <c r="O119" s="56">
        <f t="shared" si="21"/>
        <v>0</v>
      </c>
      <c r="P119" s="56">
        <f t="shared" ref="P119" si="22">SUM(P70:P76)</f>
        <v>3</v>
      </c>
    </row>
    <row r="120" spans="1:16" ht="15.75" customHeight="1" x14ac:dyDescent="0.15">
      <c r="A120" s="28" t="s">
        <v>34</v>
      </c>
      <c r="B120" s="57">
        <f t="shared" si="9"/>
        <v>7</v>
      </c>
      <c r="C120" s="56">
        <f t="shared" ref="C120:O120" si="23">SUM(C77:C83)</f>
        <v>8</v>
      </c>
      <c r="D120" s="56">
        <f t="shared" si="23"/>
        <v>2</v>
      </c>
      <c r="E120" s="56">
        <f t="shared" si="23"/>
        <v>0</v>
      </c>
      <c r="F120" s="56">
        <f t="shared" si="23"/>
        <v>1</v>
      </c>
      <c r="G120" s="56">
        <f t="shared" si="23"/>
        <v>3</v>
      </c>
      <c r="H120" s="56">
        <f t="shared" si="23"/>
        <v>3</v>
      </c>
      <c r="I120" s="56">
        <f t="shared" si="23"/>
        <v>1</v>
      </c>
      <c r="J120" s="56">
        <f t="shared" si="23"/>
        <v>0</v>
      </c>
      <c r="K120" s="56">
        <f t="shared" si="23"/>
        <v>3</v>
      </c>
      <c r="L120" s="56">
        <f t="shared" si="23"/>
        <v>0</v>
      </c>
      <c r="M120" s="56">
        <f t="shared" si="23"/>
        <v>0</v>
      </c>
      <c r="N120" s="56">
        <f t="shared" si="23"/>
        <v>0</v>
      </c>
      <c r="O120" s="56">
        <f t="shared" si="23"/>
        <v>0</v>
      </c>
      <c r="P120" s="56">
        <f t="shared" ref="P120" si="24">SUM(P77:P83)</f>
        <v>1</v>
      </c>
    </row>
    <row r="121" spans="1:16" ht="15.75" customHeight="1" x14ac:dyDescent="0.15">
      <c r="A121" s="28" t="s">
        <v>35</v>
      </c>
      <c r="B121" s="57">
        <f t="shared" si="9"/>
        <v>7</v>
      </c>
      <c r="C121" s="56">
        <f t="shared" ref="C121:O121" si="25">SUM(C84:C90)</f>
        <v>32</v>
      </c>
      <c r="D121" s="56">
        <f t="shared" si="25"/>
        <v>15</v>
      </c>
      <c r="E121" s="56">
        <f t="shared" si="25"/>
        <v>5</v>
      </c>
      <c r="F121" s="56">
        <f t="shared" si="25"/>
        <v>1</v>
      </c>
      <c r="G121" s="56">
        <f t="shared" si="25"/>
        <v>26</v>
      </c>
      <c r="H121" s="56">
        <f t="shared" si="25"/>
        <v>12</v>
      </c>
      <c r="I121" s="56">
        <f t="shared" si="25"/>
        <v>10</v>
      </c>
      <c r="J121" s="56">
        <f t="shared" si="25"/>
        <v>17</v>
      </c>
      <c r="K121" s="56">
        <f t="shared" si="25"/>
        <v>0</v>
      </c>
      <c r="L121" s="56">
        <f t="shared" si="25"/>
        <v>0</v>
      </c>
      <c r="M121" s="56">
        <f t="shared" si="25"/>
        <v>3</v>
      </c>
      <c r="N121" s="56">
        <f t="shared" si="25"/>
        <v>0</v>
      </c>
      <c r="O121" s="56">
        <f t="shared" si="25"/>
        <v>0</v>
      </c>
      <c r="P121" s="56">
        <f t="shared" ref="P121" si="26">SUM(P84:P90)</f>
        <v>28</v>
      </c>
    </row>
    <row r="122" spans="1:16" ht="15.75" customHeight="1" x14ac:dyDescent="0.15">
      <c r="A122" s="28" t="s">
        <v>36</v>
      </c>
      <c r="B122" s="57">
        <f t="shared" si="9"/>
        <v>8</v>
      </c>
      <c r="C122" s="56">
        <f t="shared" ref="C122:O122" si="27">SUM(C91:C98)</f>
        <v>6</v>
      </c>
      <c r="D122" s="56">
        <f t="shared" si="27"/>
        <v>6</v>
      </c>
      <c r="E122" s="56">
        <f t="shared" si="27"/>
        <v>0</v>
      </c>
      <c r="F122" s="56">
        <f t="shared" si="27"/>
        <v>5</v>
      </c>
      <c r="G122" s="56">
        <f t="shared" si="27"/>
        <v>1</v>
      </c>
      <c r="H122" s="56">
        <f t="shared" si="27"/>
        <v>5</v>
      </c>
      <c r="I122" s="56">
        <f t="shared" si="27"/>
        <v>6</v>
      </c>
      <c r="J122" s="56">
        <f t="shared" si="27"/>
        <v>5</v>
      </c>
      <c r="K122" s="56">
        <f t="shared" si="27"/>
        <v>2</v>
      </c>
      <c r="L122" s="56">
        <f t="shared" si="27"/>
        <v>3</v>
      </c>
      <c r="M122" s="56">
        <f t="shared" si="27"/>
        <v>1</v>
      </c>
      <c r="N122" s="56">
        <f t="shared" si="27"/>
        <v>2</v>
      </c>
      <c r="O122" s="56">
        <f t="shared" si="27"/>
        <v>0</v>
      </c>
      <c r="P122" s="56">
        <f t="shared" ref="P122" si="28">SUM(P91:P98)</f>
        <v>5</v>
      </c>
    </row>
    <row r="123" spans="1:16" ht="13.5" x14ac:dyDescent="0.15">
      <c r="A123" s="28" t="s">
        <v>37</v>
      </c>
      <c r="B123" s="57">
        <f t="shared" si="9"/>
        <v>5</v>
      </c>
      <c r="C123" s="56">
        <f t="shared" ref="C123:O123" si="29">SUM(C99:C103)</f>
        <v>6</v>
      </c>
      <c r="D123" s="56">
        <f t="shared" si="29"/>
        <v>4</v>
      </c>
      <c r="E123" s="56">
        <f t="shared" si="29"/>
        <v>0</v>
      </c>
      <c r="F123" s="56">
        <f t="shared" si="29"/>
        <v>0</v>
      </c>
      <c r="G123" s="56">
        <f t="shared" si="29"/>
        <v>1</v>
      </c>
      <c r="H123" s="56">
        <f t="shared" si="29"/>
        <v>1</v>
      </c>
      <c r="I123" s="56">
        <f t="shared" si="29"/>
        <v>5</v>
      </c>
      <c r="J123" s="56">
        <f t="shared" si="29"/>
        <v>1</v>
      </c>
      <c r="K123" s="56">
        <f t="shared" si="29"/>
        <v>2</v>
      </c>
      <c r="L123" s="56">
        <f t="shared" si="29"/>
        <v>0</v>
      </c>
      <c r="M123" s="56">
        <f t="shared" si="29"/>
        <v>0</v>
      </c>
      <c r="N123" s="56">
        <f t="shared" si="29"/>
        <v>0</v>
      </c>
      <c r="O123" s="56">
        <f t="shared" si="29"/>
        <v>0</v>
      </c>
      <c r="P123" s="56">
        <f t="shared" ref="P123" si="30">SUM(P99:P103)</f>
        <v>2</v>
      </c>
    </row>
    <row r="124" spans="1:16" ht="13.5" x14ac:dyDescent="0.15">
      <c r="A124" s="29" t="s">
        <v>38</v>
      </c>
      <c r="B124" s="57">
        <f t="shared" ref="B124" si="31">SUM(B110:B123)</f>
        <v>98</v>
      </c>
      <c r="C124" s="57">
        <f>SUM(C110:C123)</f>
        <v>283</v>
      </c>
      <c r="D124" s="57">
        <f t="shared" ref="D124:O124" si="32">SUM(D110:D123)</f>
        <v>77</v>
      </c>
      <c r="E124" s="57">
        <f t="shared" si="32"/>
        <v>31</v>
      </c>
      <c r="F124" s="57">
        <f t="shared" si="32"/>
        <v>26</v>
      </c>
      <c r="G124" s="57">
        <f t="shared" si="32"/>
        <v>218</v>
      </c>
      <c r="H124" s="57">
        <f t="shared" si="32"/>
        <v>133</v>
      </c>
      <c r="I124" s="57">
        <f t="shared" si="32"/>
        <v>67</v>
      </c>
      <c r="J124" s="57">
        <f t="shared" si="32"/>
        <v>65</v>
      </c>
      <c r="K124" s="57">
        <f t="shared" si="32"/>
        <v>48</v>
      </c>
      <c r="L124" s="57">
        <f t="shared" si="32"/>
        <v>27</v>
      </c>
      <c r="M124" s="57">
        <f t="shared" si="32"/>
        <v>15</v>
      </c>
      <c r="N124" s="57">
        <f t="shared" si="32"/>
        <v>18</v>
      </c>
      <c r="O124" s="57">
        <f t="shared" si="32"/>
        <v>5</v>
      </c>
      <c r="P124" s="57">
        <f t="shared" ref="P124" si="33">SUM(P110:P123)</f>
        <v>67</v>
      </c>
    </row>
  </sheetData>
  <mergeCells count="8">
    <mergeCell ref="C4:F4"/>
    <mergeCell ref="G4:P4"/>
    <mergeCell ref="C108:F108"/>
    <mergeCell ref="G108:P108"/>
    <mergeCell ref="A4:A5"/>
    <mergeCell ref="B4:B5"/>
    <mergeCell ref="A108:A109"/>
    <mergeCell ref="B108:B109"/>
  </mergeCells>
  <phoneticPr fontId="2"/>
  <printOptions horizontalCentered="1"/>
  <pageMargins left="0.39370078740157483" right="0.39370078740157483" top="0.51181102362204722" bottom="0.19685039370078741" header="0.31496062992125984" footer="0.31496062992125984"/>
  <pageSetup paperSize="9" scale="78" fitToHeight="0" orientation="landscape" r:id="rId1"/>
  <headerFooter>
    <oddHeader>&amp;R３　集落協定の活動の実施状況（集落マスタープラン）</oddHeader>
    <oddFooter xml:space="preserve">&amp;C&amp;P 
</oddFooter>
  </headerFooter>
  <rowBreaks count="3" manualBreakCount="3">
    <brk id="38" max="16383" man="1"/>
    <brk id="76" max="16383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4"/>
  <sheetViews>
    <sheetView showZeros="0" view="pageBreakPreview" zoomScaleNormal="100" zoomScaleSheetLayoutView="100" zoomScalePageLayoutView="70" workbookViewId="0">
      <pane xSplit="2" ySplit="5" topLeftCell="F105" activePane="bottomRight" state="frozen"/>
      <selection activeCell="G88" sqref="G88"/>
      <selection pane="topRight" activeCell="G88" sqref="G88"/>
      <selection pane="bottomLeft" activeCell="G88" sqref="G88"/>
      <selection pane="bottomRight" activeCell="A3" sqref="A3"/>
    </sheetView>
  </sheetViews>
  <sheetFormatPr defaultColWidth="11.5" defaultRowHeight="12" x14ac:dyDescent="0.15"/>
  <cols>
    <col min="1" max="1" width="11.5" style="7"/>
    <col min="2" max="2" width="10.625" style="7" customWidth="1"/>
    <col min="3" max="15" width="11.125" style="7" customWidth="1"/>
    <col min="16" max="16384" width="11.5" style="7"/>
  </cols>
  <sheetData>
    <row r="1" spans="1:17" ht="17.25" x14ac:dyDescent="0.15">
      <c r="A1" s="83" t="s">
        <v>193</v>
      </c>
    </row>
    <row r="2" spans="1:17" ht="17.25" x14ac:dyDescent="0.15">
      <c r="A2" s="6" t="s">
        <v>197</v>
      </c>
    </row>
    <row r="4" spans="1:17" ht="21.95" customHeight="1" x14ac:dyDescent="0.15">
      <c r="A4" s="116" t="s">
        <v>0</v>
      </c>
      <c r="B4" s="116" t="s">
        <v>1</v>
      </c>
      <c r="C4" s="118" t="s">
        <v>183</v>
      </c>
      <c r="D4" s="119"/>
      <c r="E4" s="119"/>
      <c r="F4" s="119"/>
      <c r="G4" s="119"/>
      <c r="H4" s="119"/>
      <c r="I4" s="119"/>
      <c r="J4" s="119"/>
      <c r="K4" s="119"/>
      <c r="L4" s="120"/>
      <c r="M4" s="121" t="s">
        <v>184</v>
      </c>
      <c r="N4" s="121"/>
      <c r="O4" s="121"/>
    </row>
    <row r="5" spans="1:17" ht="55.5" customHeight="1" x14ac:dyDescent="0.15">
      <c r="A5" s="117"/>
      <c r="B5" s="117"/>
      <c r="C5" s="87" t="s">
        <v>60</v>
      </c>
      <c r="D5" s="88" t="s">
        <v>61</v>
      </c>
      <c r="E5" s="88" t="s">
        <v>62</v>
      </c>
      <c r="F5" s="88" t="s">
        <v>185</v>
      </c>
      <c r="G5" s="88" t="s">
        <v>186</v>
      </c>
      <c r="H5" s="88" t="s">
        <v>187</v>
      </c>
      <c r="I5" s="86" t="s">
        <v>188</v>
      </c>
      <c r="J5" s="86" t="s">
        <v>189</v>
      </c>
      <c r="K5" s="86" t="s">
        <v>191</v>
      </c>
      <c r="L5" s="86" t="s">
        <v>192</v>
      </c>
      <c r="M5" s="91" t="s">
        <v>194</v>
      </c>
      <c r="N5" s="91" t="s">
        <v>195</v>
      </c>
      <c r="O5" s="88" t="s">
        <v>190</v>
      </c>
      <c r="Q5" s="68"/>
    </row>
    <row r="6" spans="1:17" ht="15.75" customHeight="1" x14ac:dyDescent="0.15">
      <c r="A6" s="20" t="s">
        <v>10</v>
      </c>
      <c r="B6" s="21" t="s">
        <v>66</v>
      </c>
      <c r="C6" s="54">
        <v>0</v>
      </c>
      <c r="D6" s="54">
        <v>6</v>
      </c>
      <c r="E6" s="54">
        <v>8</v>
      </c>
      <c r="F6" s="54">
        <v>1</v>
      </c>
      <c r="G6" s="54">
        <v>2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8</v>
      </c>
      <c r="N6" s="54">
        <v>8</v>
      </c>
      <c r="O6" s="54">
        <v>0</v>
      </c>
      <c r="Q6" s="67"/>
    </row>
    <row r="7" spans="1:17" ht="15.75" customHeight="1" x14ac:dyDescent="0.15">
      <c r="A7" s="20" t="s">
        <v>10</v>
      </c>
      <c r="B7" s="21" t="s">
        <v>67</v>
      </c>
      <c r="C7" s="54">
        <v>0</v>
      </c>
      <c r="D7" s="54">
        <v>2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2</v>
      </c>
      <c r="N7" s="54">
        <v>2</v>
      </c>
      <c r="O7" s="54">
        <v>0</v>
      </c>
      <c r="Q7" s="67"/>
    </row>
    <row r="8" spans="1:17" ht="15.75" customHeight="1" x14ac:dyDescent="0.15">
      <c r="A8" s="20" t="s">
        <v>10</v>
      </c>
      <c r="B8" s="21" t="s">
        <v>68</v>
      </c>
      <c r="C8" s="54">
        <v>1</v>
      </c>
      <c r="D8" s="54">
        <v>0</v>
      </c>
      <c r="E8" s="54">
        <v>1</v>
      </c>
      <c r="F8" s="54">
        <v>0</v>
      </c>
      <c r="G8" s="54">
        <v>1</v>
      </c>
      <c r="H8" s="54">
        <v>1</v>
      </c>
      <c r="I8" s="54">
        <v>0</v>
      </c>
      <c r="J8" s="54">
        <v>0</v>
      </c>
      <c r="K8" s="54">
        <v>0</v>
      </c>
      <c r="L8" s="54">
        <v>1</v>
      </c>
      <c r="M8" s="54">
        <v>1</v>
      </c>
      <c r="N8" s="54">
        <v>1</v>
      </c>
      <c r="O8" s="54">
        <v>0</v>
      </c>
      <c r="Q8" s="67"/>
    </row>
    <row r="9" spans="1:17" ht="15.75" customHeight="1" x14ac:dyDescent="0.15">
      <c r="A9" s="20" t="s">
        <v>10</v>
      </c>
      <c r="B9" s="21" t="s">
        <v>69</v>
      </c>
      <c r="C9" s="54">
        <v>0</v>
      </c>
      <c r="D9" s="54">
        <v>1</v>
      </c>
      <c r="E9" s="54">
        <v>1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1</v>
      </c>
      <c r="N9" s="54">
        <v>1</v>
      </c>
      <c r="O9" s="54">
        <v>0</v>
      </c>
      <c r="Q9" s="67"/>
    </row>
    <row r="10" spans="1:17" ht="15.75" customHeight="1" x14ac:dyDescent="0.15">
      <c r="A10" s="20" t="s">
        <v>10</v>
      </c>
      <c r="B10" s="21" t="s">
        <v>70</v>
      </c>
      <c r="C10" s="54">
        <v>4</v>
      </c>
      <c r="D10" s="54">
        <v>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3</v>
      </c>
      <c r="N10" s="54">
        <v>4</v>
      </c>
      <c r="O10" s="54">
        <v>0</v>
      </c>
      <c r="Q10" s="67"/>
    </row>
    <row r="11" spans="1:17" ht="15.75" customHeight="1" x14ac:dyDescent="0.15">
      <c r="A11" s="20" t="s">
        <v>10</v>
      </c>
      <c r="B11" s="21" t="s">
        <v>71</v>
      </c>
      <c r="C11" s="54">
        <v>6</v>
      </c>
      <c r="D11" s="54">
        <v>5</v>
      </c>
      <c r="E11" s="54">
        <v>2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8</v>
      </c>
      <c r="N11" s="54">
        <v>8</v>
      </c>
      <c r="O11" s="54">
        <v>0</v>
      </c>
      <c r="Q11" s="67"/>
    </row>
    <row r="12" spans="1:17" ht="15.75" customHeight="1" x14ac:dyDescent="0.15">
      <c r="A12" s="20" t="s">
        <v>10</v>
      </c>
      <c r="B12" s="21" t="s">
        <v>72</v>
      </c>
      <c r="C12" s="54">
        <v>23</v>
      </c>
      <c r="D12" s="54">
        <v>6</v>
      </c>
      <c r="E12" s="54">
        <v>24</v>
      </c>
      <c r="F12" s="54">
        <v>0</v>
      </c>
      <c r="G12" s="54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25</v>
      </c>
      <c r="N12" s="54">
        <v>25</v>
      </c>
      <c r="O12" s="54">
        <v>0</v>
      </c>
      <c r="Q12" s="67"/>
    </row>
    <row r="13" spans="1:17" ht="15.75" customHeight="1" x14ac:dyDescent="0.15">
      <c r="A13" s="20" t="s">
        <v>10</v>
      </c>
      <c r="B13" s="21" t="s">
        <v>73</v>
      </c>
      <c r="C13" s="54">
        <v>4</v>
      </c>
      <c r="D13" s="54">
        <v>0</v>
      </c>
      <c r="E13" s="54">
        <v>4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4</v>
      </c>
      <c r="Q13" s="67"/>
    </row>
    <row r="14" spans="1:17" ht="15.75" customHeight="1" x14ac:dyDescent="0.15">
      <c r="A14" s="20" t="s">
        <v>10</v>
      </c>
      <c r="B14" s="21" t="s">
        <v>74</v>
      </c>
      <c r="C14" s="54">
        <v>11</v>
      </c>
      <c r="D14" s="54">
        <v>11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11</v>
      </c>
      <c r="N14" s="54">
        <v>11</v>
      </c>
      <c r="O14" s="54">
        <v>0</v>
      </c>
      <c r="Q14" s="67"/>
    </row>
    <row r="15" spans="1:17" ht="15.75" customHeight="1" x14ac:dyDescent="0.15">
      <c r="A15" s="20" t="s">
        <v>10</v>
      </c>
      <c r="B15" s="21" t="s">
        <v>75</v>
      </c>
      <c r="C15" s="54">
        <v>10</v>
      </c>
      <c r="D15" s="54">
        <v>0</v>
      </c>
      <c r="E15" s="54">
        <v>5</v>
      </c>
      <c r="F15" s="54">
        <v>0</v>
      </c>
      <c r="G15" s="54">
        <v>2</v>
      </c>
      <c r="H15" s="54">
        <v>0</v>
      </c>
      <c r="I15" s="54">
        <v>10</v>
      </c>
      <c r="J15" s="54">
        <v>0</v>
      </c>
      <c r="K15" s="54">
        <v>0</v>
      </c>
      <c r="L15" s="54">
        <v>0</v>
      </c>
      <c r="M15" s="54">
        <v>9</v>
      </c>
      <c r="N15" s="54">
        <v>10</v>
      </c>
      <c r="O15" s="54">
        <v>0</v>
      </c>
      <c r="Q15" s="67"/>
    </row>
    <row r="16" spans="1:17" ht="15.75" customHeight="1" x14ac:dyDescent="0.15">
      <c r="A16" s="20" t="s">
        <v>10</v>
      </c>
      <c r="B16" s="21" t="s">
        <v>76</v>
      </c>
      <c r="C16" s="54">
        <v>1</v>
      </c>
      <c r="D16" s="54">
        <v>1</v>
      </c>
      <c r="E16" s="54">
        <v>1</v>
      </c>
      <c r="F16" s="54">
        <v>1</v>
      </c>
      <c r="G16" s="54">
        <v>1</v>
      </c>
      <c r="H16" s="54">
        <v>1</v>
      </c>
      <c r="I16" s="54">
        <v>0</v>
      </c>
      <c r="J16" s="54">
        <v>0</v>
      </c>
      <c r="K16" s="54">
        <v>1</v>
      </c>
      <c r="L16" s="54">
        <v>0</v>
      </c>
      <c r="M16" s="54">
        <v>1</v>
      </c>
      <c r="N16" s="54">
        <v>1</v>
      </c>
      <c r="O16" s="54">
        <v>0</v>
      </c>
      <c r="Q16" s="67"/>
    </row>
    <row r="17" spans="1:17" ht="15.75" customHeight="1" x14ac:dyDescent="0.15">
      <c r="A17" s="20" t="s">
        <v>10</v>
      </c>
      <c r="B17" s="21" t="s">
        <v>77</v>
      </c>
      <c r="C17" s="54">
        <v>11</v>
      </c>
      <c r="D17" s="54">
        <v>11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11</v>
      </c>
      <c r="N17" s="54">
        <v>11</v>
      </c>
      <c r="O17" s="54">
        <v>0</v>
      </c>
      <c r="Q17" s="67"/>
    </row>
    <row r="18" spans="1:17" ht="15.75" customHeight="1" x14ac:dyDescent="0.15">
      <c r="A18" s="20" t="s">
        <v>10</v>
      </c>
      <c r="B18" s="21" t="s">
        <v>78</v>
      </c>
      <c r="C18" s="54">
        <v>0</v>
      </c>
      <c r="D18" s="54">
        <v>0</v>
      </c>
      <c r="E18" s="54">
        <v>1</v>
      </c>
      <c r="F18" s="54">
        <v>0</v>
      </c>
      <c r="G18" s="54">
        <v>0</v>
      </c>
      <c r="H18" s="54">
        <v>0</v>
      </c>
      <c r="I18" s="54">
        <v>0</v>
      </c>
      <c r="J18" s="54">
        <v>1</v>
      </c>
      <c r="K18" s="54">
        <v>0</v>
      </c>
      <c r="L18" s="54">
        <v>0</v>
      </c>
      <c r="M18" s="54">
        <v>1</v>
      </c>
      <c r="N18" s="54">
        <v>1</v>
      </c>
      <c r="O18" s="54">
        <v>0</v>
      </c>
      <c r="Q18" s="67"/>
    </row>
    <row r="19" spans="1:17" ht="15.75" customHeight="1" x14ac:dyDescent="0.15">
      <c r="A19" s="20" t="s">
        <v>10</v>
      </c>
      <c r="B19" s="21" t="s">
        <v>79</v>
      </c>
      <c r="C19" s="54">
        <v>8</v>
      </c>
      <c r="D19" s="54">
        <v>10</v>
      </c>
      <c r="E19" s="54">
        <v>1</v>
      </c>
      <c r="F19" s="54">
        <v>10</v>
      </c>
      <c r="G19" s="54">
        <v>1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10</v>
      </c>
      <c r="N19" s="54">
        <v>10</v>
      </c>
      <c r="O19" s="54">
        <v>0</v>
      </c>
      <c r="Q19" s="67"/>
    </row>
    <row r="20" spans="1:17" ht="15.75" customHeight="1" x14ac:dyDescent="0.15">
      <c r="A20" s="20" t="s">
        <v>10</v>
      </c>
      <c r="B20" s="21" t="s">
        <v>80</v>
      </c>
      <c r="C20" s="54">
        <v>4</v>
      </c>
      <c r="D20" s="54">
        <v>4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4</v>
      </c>
      <c r="N20" s="54">
        <v>4</v>
      </c>
      <c r="O20" s="54">
        <v>0</v>
      </c>
      <c r="Q20" s="67"/>
    </row>
    <row r="21" spans="1:17" ht="15.75" customHeight="1" x14ac:dyDescent="0.15">
      <c r="A21" s="20" t="s">
        <v>10</v>
      </c>
      <c r="B21" s="21" t="s">
        <v>81</v>
      </c>
      <c r="C21" s="54">
        <v>11</v>
      </c>
      <c r="D21" s="54">
        <v>10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11</v>
      </c>
      <c r="N21" s="54">
        <v>11</v>
      </c>
      <c r="O21" s="54">
        <v>0</v>
      </c>
      <c r="Q21" s="67"/>
    </row>
    <row r="22" spans="1:17" ht="15.75" customHeight="1" x14ac:dyDescent="0.15">
      <c r="A22" s="20" t="s">
        <v>10</v>
      </c>
      <c r="B22" s="21" t="s">
        <v>82</v>
      </c>
      <c r="C22" s="54">
        <v>1</v>
      </c>
      <c r="D22" s="54">
        <v>1</v>
      </c>
      <c r="E22" s="54">
        <v>1</v>
      </c>
      <c r="F22" s="54">
        <v>0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1</v>
      </c>
      <c r="N22" s="54">
        <v>0</v>
      </c>
      <c r="O22" s="54">
        <v>0</v>
      </c>
      <c r="Q22" s="67"/>
    </row>
    <row r="23" spans="1:17" ht="15.75" customHeight="1" x14ac:dyDescent="0.15">
      <c r="A23" s="20" t="s">
        <v>10</v>
      </c>
      <c r="B23" s="21" t="s">
        <v>83</v>
      </c>
      <c r="C23" s="54">
        <v>10</v>
      </c>
      <c r="D23" s="54">
        <v>10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10</v>
      </c>
      <c r="N23" s="54">
        <v>10</v>
      </c>
      <c r="O23" s="54">
        <v>0</v>
      </c>
      <c r="Q23" s="67"/>
    </row>
    <row r="24" spans="1:17" ht="15.75" customHeight="1" x14ac:dyDescent="0.15">
      <c r="A24" s="20" t="s">
        <v>11</v>
      </c>
      <c r="B24" s="21" t="s">
        <v>84</v>
      </c>
      <c r="C24" s="54">
        <v>7</v>
      </c>
      <c r="D24" s="54">
        <v>1</v>
      </c>
      <c r="E24" s="54">
        <v>6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5</v>
      </c>
      <c r="N24" s="54">
        <v>7</v>
      </c>
      <c r="O24" s="54">
        <v>0</v>
      </c>
      <c r="Q24" s="67"/>
    </row>
    <row r="25" spans="1:17" ht="15.75" customHeight="1" x14ac:dyDescent="0.15">
      <c r="A25" s="20" t="s">
        <v>12</v>
      </c>
      <c r="B25" s="21" t="s">
        <v>85</v>
      </c>
      <c r="C25" s="54">
        <v>0</v>
      </c>
      <c r="D25" s="54">
        <v>17</v>
      </c>
      <c r="E25" s="54">
        <v>4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19</v>
      </c>
      <c r="N25" s="54">
        <v>19</v>
      </c>
      <c r="O25" s="54">
        <v>0</v>
      </c>
      <c r="Q25" s="67"/>
    </row>
    <row r="26" spans="1:17" ht="15.75" customHeight="1" x14ac:dyDescent="0.15">
      <c r="A26" s="20" t="s">
        <v>12</v>
      </c>
      <c r="B26" s="21" t="s">
        <v>86</v>
      </c>
      <c r="C26" s="54">
        <v>0</v>
      </c>
      <c r="D26" s="54">
        <v>3</v>
      </c>
      <c r="E26" s="54">
        <v>2</v>
      </c>
      <c r="F26" s="54">
        <v>1</v>
      </c>
      <c r="G26" s="54">
        <v>0</v>
      </c>
      <c r="H26" s="54">
        <v>2</v>
      </c>
      <c r="I26" s="54">
        <v>0</v>
      </c>
      <c r="J26" s="54">
        <v>0</v>
      </c>
      <c r="K26" s="54">
        <v>0</v>
      </c>
      <c r="L26" s="54">
        <v>0</v>
      </c>
      <c r="M26" s="54">
        <v>2</v>
      </c>
      <c r="N26" s="54">
        <v>0</v>
      </c>
      <c r="O26" s="54">
        <v>2</v>
      </c>
      <c r="Q26" s="67"/>
    </row>
    <row r="27" spans="1:17" ht="15.75" customHeight="1" x14ac:dyDescent="0.15">
      <c r="A27" s="20" t="s">
        <v>12</v>
      </c>
      <c r="B27" s="21" t="s">
        <v>87</v>
      </c>
      <c r="C27" s="54">
        <v>7</v>
      </c>
      <c r="D27" s="54">
        <v>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7</v>
      </c>
      <c r="N27" s="54">
        <v>7</v>
      </c>
      <c r="O27" s="54">
        <v>0</v>
      </c>
      <c r="Q27" s="67"/>
    </row>
    <row r="28" spans="1:17" ht="15.75" customHeight="1" x14ac:dyDescent="0.15">
      <c r="A28" s="20" t="s">
        <v>12</v>
      </c>
      <c r="B28" s="21" t="s">
        <v>88</v>
      </c>
      <c r="C28" s="54">
        <v>0</v>
      </c>
      <c r="D28" s="54">
        <v>1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1</v>
      </c>
      <c r="N28" s="54">
        <v>1</v>
      </c>
      <c r="O28" s="54">
        <v>0</v>
      </c>
      <c r="Q28" s="67"/>
    </row>
    <row r="29" spans="1:17" ht="15.75" customHeight="1" x14ac:dyDescent="0.15">
      <c r="A29" s="20" t="s">
        <v>13</v>
      </c>
      <c r="B29" s="21" t="s">
        <v>89</v>
      </c>
      <c r="C29" s="54">
        <v>0</v>
      </c>
      <c r="D29" s="54">
        <v>1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1</v>
      </c>
      <c r="O29" s="54">
        <v>0</v>
      </c>
      <c r="Q29" s="67"/>
    </row>
    <row r="30" spans="1:17" ht="15.75" customHeight="1" x14ac:dyDescent="0.15">
      <c r="A30" s="20" t="s">
        <v>13</v>
      </c>
      <c r="B30" s="21" t="s">
        <v>90</v>
      </c>
      <c r="C30" s="54">
        <v>1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1</v>
      </c>
      <c r="N30" s="54">
        <v>1</v>
      </c>
      <c r="O30" s="54">
        <v>0</v>
      </c>
      <c r="Q30" s="67"/>
    </row>
    <row r="31" spans="1:17" ht="15.75" customHeight="1" x14ac:dyDescent="0.15">
      <c r="A31" s="20" t="s">
        <v>13</v>
      </c>
      <c r="B31" s="21" t="s">
        <v>91</v>
      </c>
      <c r="C31" s="54">
        <v>1</v>
      </c>
      <c r="D31" s="54">
        <v>1</v>
      </c>
      <c r="E31" s="54">
        <v>1</v>
      </c>
      <c r="F31" s="54">
        <v>1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1</v>
      </c>
      <c r="N31" s="54">
        <v>1</v>
      </c>
      <c r="O31" s="54">
        <v>0</v>
      </c>
      <c r="Q31" s="67"/>
    </row>
    <row r="32" spans="1:17" ht="15.75" customHeight="1" x14ac:dyDescent="0.15">
      <c r="A32" s="20" t="s">
        <v>13</v>
      </c>
      <c r="B32" s="21" t="s">
        <v>92</v>
      </c>
      <c r="C32" s="54">
        <v>1</v>
      </c>
      <c r="D32" s="54">
        <v>1</v>
      </c>
      <c r="E32" s="54">
        <v>1</v>
      </c>
      <c r="F32" s="54">
        <v>0</v>
      </c>
      <c r="G32" s="54">
        <v>1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1</v>
      </c>
      <c r="N32" s="54">
        <v>1</v>
      </c>
      <c r="O32" s="54">
        <v>0</v>
      </c>
      <c r="Q32" s="67"/>
    </row>
    <row r="33" spans="1:17" ht="15.75" customHeight="1" x14ac:dyDescent="0.15">
      <c r="A33" s="20" t="s">
        <v>14</v>
      </c>
      <c r="B33" s="21" t="s">
        <v>93</v>
      </c>
      <c r="C33" s="54">
        <v>1</v>
      </c>
      <c r="D33" s="54">
        <v>0</v>
      </c>
      <c r="E33" s="54">
        <v>0</v>
      </c>
      <c r="F33" s="54">
        <v>1</v>
      </c>
      <c r="G33" s="54">
        <v>1</v>
      </c>
      <c r="H33" s="54">
        <v>0</v>
      </c>
      <c r="I33" s="54">
        <v>0</v>
      </c>
      <c r="J33" s="54">
        <v>1</v>
      </c>
      <c r="K33" s="54">
        <v>0</v>
      </c>
      <c r="L33" s="54">
        <v>0</v>
      </c>
      <c r="M33" s="54">
        <v>1</v>
      </c>
      <c r="N33" s="54">
        <v>1</v>
      </c>
      <c r="O33" s="54">
        <v>0</v>
      </c>
      <c r="Q33" s="67"/>
    </row>
    <row r="34" spans="1:17" ht="15.75" customHeight="1" x14ac:dyDescent="0.15">
      <c r="A34" s="20" t="s">
        <v>55</v>
      </c>
      <c r="B34" s="21" t="s">
        <v>94</v>
      </c>
      <c r="C34" s="54">
        <v>1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1</v>
      </c>
      <c r="O34" s="54">
        <v>0</v>
      </c>
      <c r="Q34" s="67"/>
    </row>
    <row r="35" spans="1:17" ht="15.75" customHeight="1" x14ac:dyDescent="0.15">
      <c r="A35" s="20" t="s">
        <v>15</v>
      </c>
      <c r="B35" s="21" t="s">
        <v>95</v>
      </c>
      <c r="C35" s="54">
        <v>2</v>
      </c>
      <c r="D35" s="54">
        <v>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2</v>
      </c>
      <c r="N35" s="54">
        <v>2</v>
      </c>
      <c r="O35" s="54">
        <v>0</v>
      </c>
      <c r="Q35" s="67"/>
    </row>
    <row r="36" spans="1:17" ht="15.75" customHeight="1" x14ac:dyDescent="0.15">
      <c r="A36" s="20" t="s">
        <v>16</v>
      </c>
      <c r="B36" s="21" t="s">
        <v>96</v>
      </c>
      <c r="C36" s="54">
        <v>1</v>
      </c>
      <c r="D36" s="54">
        <v>1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</v>
      </c>
      <c r="M36" s="54">
        <v>1</v>
      </c>
      <c r="N36" s="54">
        <v>1</v>
      </c>
      <c r="O36" s="54">
        <v>0</v>
      </c>
      <c r="Q36" s="67"/>
    </row>
    <row r="37" spans="1:17" ht="15.75" customHeight="1" x14ac:dyDescent="0.15">
      <c r="A37" s="20" t="s">
        <v>16</v>
      </c>
      <c r="B37" s="21" t="s">
        <v>97</v>
      </c>
      <c r="C37" s="54">
        <v>1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1</v>
      </c>
      <c r="N37" s="54">
        <v>1</v>
      </c>
      <c r="O37" s="54">
        <v>0</v>
      </c>
      <c r="Q37" s="67"/>
    </row>
    <row r="38" spans="1:17" ht="15.75" customHeight="1" x14ac:dyDescent="0.15">
      <c r="A38" s="20" t="s">
        <v>16</v>
      </c>
      <c r="B38" s="21" t="s">
        <v>98</v>
      </c>
      <c r="C38" s="54">
        <v>3</v>
      </c>
      <c r="D38" s="54">
        <v>3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3</v>
      </c>
      <c r="N38" s="54">
        <v>3</v>
      </c>
      <c r="O38" s="54">
        <v>0</v>
      </c>
      <c r="Q38" s="67"/>
    </row>
    <row r="39" spans="1:17" ht="15.75" customHeight="1" x14ac:dyDescent="0.15">
      <c r="A39" s="20" t="s">
        <v>17</v>
      </c>
      <c r="B39" s="21" t="s">
        <v>99</v>
      </c>
      <c r="C39" s="54">
        <v>2</v>
      </c>
      <c r="D39" s="54">
        <v>3</v>
      </c>
      <c r="E39" s="54">
        <v>1</v>
      </c>
      <c r="F39" s="54">
        <v>1</v>
      </c>
      <c r="G39" s="54">
        <v>3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4</v>
      </c>
      <c r="N39" s="54">
        <v>4</v>
      </c>
      <c r="O39" s="54">
        <v>0</v>
      </c>
      <c r="Q39" s="67"/>
    </row>
    <row r="40" spans="1:17" ht="15.75" customHeight="1" x14ac:dyDescent="0.15">
      <c r="A40" s="20" t="s">
        <v>17</v>
      </c>
      <c r="B40" s="21" t="s">
        <v>100</v>
      </c>
      <c r="C40" s="54">
        <v>2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2</v>
      </c>
      <c r="M40" s="54">
        <v>2</v>
      </c>
      <c r="N40" s="54">
        <v>2</v>
      </c>
      <c r="O40" s="54">
        <v>0</v>
      </c>
      <c r="Q40" s="67"/>
    </row>
    <row r="41" spans="1:17" ht="15.75" customHeight="1" x14ac:dyDescent="0.15">
      <c r="A41" s="20" t="s">
        <v>17</v>
      </c>
      <c r="B41" s="21" t="s">
        <v>101</v>
      </c>
      <c r="C41" s="54">
        <v>1</v>
      </c>
      <c r="D41" s="54">
        <v>2</v>
      </c>
      <c r="E41" s="54">
        <v>2</v>
      </c>
      <c r="F41" s="54">
        <v>0</v>
      </c>
      <c r="G41" s="54">
        <v>1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2</v>
      </c>
      <c r="N41" s="54">
        <v>2</v>
      </c>
      <c r="O41" s="54">
        <v>0</v>
      </c>
      <c r="Q41" s="67"/>
    </row>
    <row r="42" spans="1:17" ht="15.75" customHeight="1" x14ac:dyDescent="0.15">
      <c r="A42" s="20" t="s">
        <v>17</v>
      </c>
      <c r="B42" s="21" t="s">
        <v>102</v>
      </c>
      <c r="C42" s="54">
        <v>0</v>
      </c>
      <c r="D42" s="54">
        <v>0</v>
      </c>
      <c r="E42" s="54">
        <v>1</v>
      </c>
      <c r="F42" s="54">
        <v>1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1</v>
      </c>
      <c r="Q42" s="67"/>
    </row>
    <row r="43" spans="1:17" ht="15.75" customHeight="1" x14ac:dyDescent="0.15">
      <c r="A43" s="20" t="s">
        <v>17</v>
      </c>
      <c r="B43" s="21" t="s">
        <v>103</v>
      </c>
      <c r="C43" s="54">
        <v>1</v>
      </c>
      <c r="D43" s="54">
        <v>1</v>
      </c>
      <c r="E43" s="54">
        <v>1</v>
      </c>
      <c r="F43" s="54">
        <v>0</v>
      </c>
      <c r="G43" s="54">
        <v>1</v>
      </c>
      <c r="H43" s="54">
        <v>1</v>
      </c>
      <c r="I43" s="54">
        <v>0</v>
      </c>
      <c r="J43" s="54">
        <v>0</v>
      </c>
      <c r="K43" s="54">
        <v>0</v>
      </c>
      <c r="L43" s="54">
        <v>0</v>
      </c>
      <c r="M43" s="54">
        <v>1</v>
      </c>
      <c r="N43" s="54">
        <v>1</v>
      </c>
      <c r="O43" s="54">
        <v>0</v>
      </c>
      <c r="Q43" s="67"/>
    </row>
    <row r="44" spans="1:17" ht="15.75" customHeight="1" x14ac:dyDescent="0.15">
      <c r="A44" s="20" t="s">
        <v>17</v>
      </c>
      <c r="B44" s="21" t="s">
        <v>104</v>
      </c>
      <c r="C44" s="54">
        <v>1</v>
      </c>
      <c r="D44" s="54">
        <v>1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1</v>
      </c>
      <c r="N44" s="54">
        <v>1</v>
      </c>
      <c r="O44" s="54">
        <v>0</v>
      </c>
      <c r="Q44" s="67"/>
    </row>
    <row r="45" spans="1:17" ht="15.75" customHeight="1" x14ac:dyDescent="0.15">
      <c r="A45" s="20" t="s">
        <v>17</v>
      </c>
      <c r="B45" s="21" t="s">
        <v>105</v>
      </c>
      <c r="C45" s="54">
        <v>0</v>
      </c>
      <c r="D45" s="54">
        <v>2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2</v>
      </c>
      <c r="N45" s="54">
        <v>2</v>
      </c>
      <c r="O45" s="54">
        <v>0</v>
      </c>
      <c r="Q45" s="67"/>
    </row>
    <row r="46" spans="1:17" ht="15.75" customHeight="1" x14ac:dyDescent="0.15">
      <c r="A46" s="20" t="s">
        <v>17</v>
      </c>
      <c r="B46" s="21" t="s">
        <v>106</v>
      </c>
      <c r="C46" s="54">
        <v>1</v>
      </c>
      <c r="D46" s="54">
        <v>0</v>
      </c>
      <c r="E46" s="54">
        <v>0</v>
      </c>
      <c r="F46" s="54">
        <v>1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1</v>
      </c>
      <c r="N46" s="54">
        <v>1</v>
      </c>
      <c r="O46" s="54">
        <v>0</v>
      </c>
      <c r="Q46" s="67"/>
    </row>
    <row r="47" spans="1:17" ht="15.75" customHeight="1" x14ac:dyDescent="0.15">
      <c r="A47" s="20" t="s">
        <v>17</v>
      </c>
      <c r="B47" s="21" t="s">
        <v>107</v>
      </c>
      <c r="C47" s="54">
        <v>4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4</v>
      </c>
      <c r="N47" s="54">
        <v>4</v>
      </c>
      <c r="O47" s="54">
        <v>0</v>
      </c>
      <c r="Q47" s="67"/>
    </row>
    <row r="48" spans="1:17" ht="15.75" customHeight="1" x14ac:dyDescent="0.15">
      <c r="A48" s="20" t="s">
        <v>17</v>
      </c>
      <c r="B48" s="21" t="s">
        <v>108</v>
      </c>
      <c r="C48" s="54">
        <v>0</v>
      </c>
      <c r="D48" s="54">
        <v>0</v>
      </c>
      <c r="E48" s="54">
        <v>0</v>
      </c>
      <c r="F48" s="54">
        <v>0</v>
      </c>
      <c r="G48" s="54">
        <v>1</v>
      </c>
      <c r="H48" s="54">
        <v>0</v>
      </c>
      <c r="I48" s="54">
        <v>0</v>
      </c>
      <c r="J48" s="54">
        <v>1</v>
      </c>
      <c r="K48" s="54">
        <v>0</v>
      </c>
      <c r="L48" s="54">
        <v>0</v>
      </c>
      <c r="M48" s="54">
        <v>1</v>
      </c>
      <c r="N48" s="54">
        <v>1</v>
      </c>
      <c r="O48" s="54">
        <v>0</v>
      </c>
      <c r="Q48" s="67"/>
    </row>
    <row r="49" spans="1:17" ht="15.75" customHeight="1" x14ac:dyDescent="0.15">
      <c r="A49" s="20" t="s">
        <v>17</v>
      </c>
      <c r="B49" s="21" t="s">
        <v>109</v>
      </c>
      <c r="C49" s="54">
        <v>1</v>
      </c>
      <c r="D49" s="54">
        <v>1</v>
      </c>
      <c r="E49" s="54">
        <v>1</v>
      </c>
      <c r="F49" s="54">
        <v>1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1</v>
      </c>
      <c r="N49" s="54">
        <v>1</v>
      </c>
      <c r="O49" s="54">
        <v>0</v>
      </c>
      <c r="Q49" s="67"/>
    </row>
    <row r="50" spans="1:17" ht="15.75" customHeight="1" x14ac:dyDescent="0.15">
      <c r="A50" s="20" t="s">
        <v>17</v>
      </c>
      <c r="B50" s="21" t="s">
        <v>110</v>
      </c>
      <c r="C50" s="54">
        <v>1</v>
      </c>
      <c r="D50" s="54">
        <v>0</v>
      </c>
      <c r="E50" s="54">
        <v>1</v>
      </c>
      <c r="F50" s="54">
        <v>0</v>
      </c>
      <c r="G50" s="54">
        <v>1</v>
      </c>
      <c r="H50" s="54">
        <v>0</v>
      </c>
      <c r="I50" s="54">
        <v>0</v>
      </c>
      <c r="J50" s="54">
        <v>1</v>
      </c>
      <c r="K50" s="54">
        <v>0</v>
      </c>
      <c r="L50" s="54">
        <v>0</v>
      </c>
      <c r="M50" s="54">
        <v>1</v>
      </c>
      <c r="N50" s="54">
        <v>1</v>
      </c>
      <c r="O50" s="54">
        <v>0</v>
      </c>
      <c r="Q50" s="67"/>
    </row>
    <row r="51" spans="1:17" ht="15.75" customHeight="1" x14ac:dyDescent="0.15">
      <c r="A51" s="20" t="s">
        <v>17</v>
      </c>
      <c r="B51" s="21" t="s">
        <v>111</v>
      </c>
      <c r="C51" s="54">
        <v>0</v>
      </c>
      <c r="D51" s="54">
        <v>1</v>
      </c>
      <c r="E51" s="54">
        <v>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1</v>
      </c>
      <c r="N51" s="54">
        <v>1</v>
      </c>
      <c r="O51" s="54">
        <v>0</v>
      </c>
      <c r="Q51" s="67"/>
    </row>
    <row r="52" spans="1:17" ht="15.75" customHeight="1" x14ac:dyDescent="0.15">
      <c r="A52" s="20" t="s">
        <v>17</v>
      </c>
      <c r="B52" s="21" t="s">
        <v>112</v>
      </c>
      <c r="C52" s="54">
        <v>0</v>
      </c>
      <c r="D52" s="54">
        <v>1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1</v>
      </c>
      <c r="N52" s="54">
        <v>1</v>
      </c>
      <c r="O52" s="54">
        <v>0</v>
      </c>
      <c r="Q52" s="67"/>
    </row>
    <row r="53" spans="1:17" ht="15.75" customHeight="1" x14ac:dyDescent="0.15">
      <c r="A53" s="20" t="s">
        <v>17</v>
      </c>
      <c r="B53" s="21" t="s">
        <v>113</v>
      </c>
      <c r="C53" s="54">
        <v>2</v>
      </c>
      <c r="D53" s="54">
        <v>2</v>
      </c>
      <c r="E53" s="54">
        <v>2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2</v>
      </c>
      <c r="N53" s="54">
        <v>2</v>
      </c>
      <c r="O53" s="54">
        <v>0</v>
      </c>
      <c r="Q53" s="67"/>
    </row>
    <row r="54" spans="1:17" ht="15.75" customHeight="1" x14ac:dyDescent="0.15">
      <c r="A54" s="20" t="s">
        <v>17</v>
      </c>
      <c r="B54" s="21" t="s">
        <v>114</v>
      </c>
      <c r="C54" s="54">
        <v>0</v>
      </c>
      <c r="D54" s="54">
        <v>1</v>
      </c>
      <c r="E54" s="54">
        <v>1</v>
      </c>
      <c r="F54" s="54">
        <v>1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1</v>
      </c>
      <c r="N54" s="54">
        <v>0</v>
      </c>
      <c r="O54" s="54">
        <v>0</v>
      </c>
      <c r="Q54" s="67"/>
    </row>
    <row r="55" spans="1:17" ht="15.75" customHeight="1" x14ac:dyDescent="0.15">
      <c r="A55" s="20" t="s">
        <v>17</v>
      </c>
      <c r="B55" s="21" t="s">
        <v>115</v>
      </c>
      <c r="C55" s="54">
        <v>0</v>
      </c>
      <c r="D55" s="54">
        <v>1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1</v>
      </c>
      <c r="M55" s="54">
        <v>1</v>
      </c>
      <c r="N55" s="54">
        <v>1</v>
      </c>
      <c r="O55" s="54">
        <v>0</v>
      </c>
      <c r="Q55" s="67"/>
    </row>
    <row r="56" spans="1:17" ht="15.75" customHeight="1" x14ac:dyDescent="0.15">
      <c r="A56" s="20" t="s">
        <v>17</v>
      </c>
      <c r="B56" s="21" t="s">
        <v>116</v>
      </c>
      <c r="C56" s="54">
        <v>0</v>
      </c>
      <c r="D56" s="54">
        <v>1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1</v>
      </c>
      <c r="O56" s="54">
        <v>0</v>
      </c>
      <c r="Q56" s="67"/>
    </row>
    <row r="57" spans="1:17" ht="15.75" customHeight="1" x14ac:dyDescent="0.15">
      <c r="A57" s="20" t="s">
        <v>17</v>
      </c>
      <c r="B57" s="21" t="s">
        <v>117</v>
      </c>
      <c r="C57" s="54">
        <v>0</v>
      </c>
      <c r="D57" s="54">
        <v>1</v>
      </c>
      <c r="E57" s="54">
        <v>0</v>
      </c>
      <c r="F57" s="54">
        <v>0</v>
      </c>
      <c r="G57" s="54">
        <v>1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1</v>
      </c>
      <c r="N57" s="54">
        <v>1</v>
      </c>
      <c r="O57" s="54">
        <v>0</v>
      </c>
      <c r="Q57" s="67"/>
    </row>
    <row r="58" spans="1:17" ht="15.75" customHeight="1" x14ac:dyDescent="0.15">
      <c r="A58" s="20" t="s">
        <v>17</v>
      </c>
      <c r="B58" s="21" t="s">
        <v>118</v>
      </c>
      <c r="C58" s="54">
        <v>2</v>
      </c>
      <c r="D58" s="54">
        <v>0</v>
      </c>
      <c r="E58" s="54">
        <v>1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1</v>
      </c>
      <c r="N58" s="54">
        <v>2</v>
      </c>
      <c r="O58" s="54">
        <v>0</v>
      </c>
      <c r="Q58" s="67"/>
    </row>
    <row r="59" spans="1:17" ht="15.75" customHeight="1" x14ac:dyDescent="0.15">
      <c r="A59" s="20" t="s">
        <v>17</v>
      </c>
      <c r="B59" s="21" t="s">
        <v>119</v>
      </c>
      <c r="C59" s="54">
        <v>0</v>
      </c>
      <c r="D59" s="54">
        <v>0</v>
      </c>
      <c r="E59" s="54">
        <v>1</v>
      </c>
      <c r="F59" s="54">
        <v>1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1</v>
      </c>
      <c r="N59" s="54">
        <v>0</v>
      </c>
      <c r="O59" s="54">
        <v>0</v>
      </c>
      <c r="Q59" s="67"/>
    </row>
    <row r="60" spans="1:17" ht="15.75" customHeight="1" x14ac:dyDescent="0.15">
      <c r="A60" s="20" t="s">
        <v>17</v>
      </c>
      <c r="B60" s="21" t="s">
        <v>120</v>
      </c>
      <c r="C60" s="54">
        <v>0</v>
      </c>
      <c r="D60" s="54">
        <v>1</v>
      </c>
      <c r="E60" s="54">
        <v>1</v>
      </c>
      <c r="F60" s="54">
        <v>1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1</v>
      </c>
      <c r="N60" s="54">
        <v>1</v>
      </c>
      <c r="O60" s="54">
        <v>0</v>
      </c>
      <c r="Q60" s="67"/>
    </row>
    <row r="61" spans="1:17" ht="15.75" customHeight="1" x14ac:dyDescent="0.15">
      <c r="A61" s="20" t="s">
        <v>17</v>
      </c>
      <c r="B61" s="21" t="s">
        <v>121</v>
      </c>
      <c r="C61" s="54">
        <v>0</v>
      </c>
      <c r="D61" s="54">
        <v>1</v>
      </c>
      <c r="E61" s="54">
        <v>1</v>
      </c>
      <c r="F61" s="54">
        <v>1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1</v>
      </c>
      <c r="N61" s="54">
        <v>1</v>
      </c>
      <c r="O61" s="54">
        <v>0</v>
      </c>
      <c r="Q61" s="67"/>
    </row>
    <row r="62" spans="1:17" ht="15.75" customHeight="1" x14ac:dyDescent="0.15">
      <c r="A62" s="20" t="s">
        <v>18</v>
      </c>
      <c r="B62" s="21" t="s">
        <v>122</v>
      </c>
      <c r="C62" s="54">
        <v>1</v>
      </c>
      <c r="D62" s="54">
        <v>1</v>
      </c>
      <c r="E62" s="54">
        <v>1</v>
      </c>
      <c r="F62" s="54">
        <v>1</v>
      </c>
      <c r="G62" s="54">
        <v>1</v>
      </c>
      <c r="H62" s="54">
        <v>0</v>
      </c>
      <c r="I62" s="54">
        <v>0</v>
      </c>
      <c r="J62" s="54">
        <v>1</v>
      </c>
      <c r="K62" s="54">
        <v>0</v>
      </c>
      <c r="L62" s="54">
        <v>0</v>
      </c>
      <c r="M62" s="54">
        <v>1</v>
      </c>
      <c r="N62" s="54">
        <v>1</v>
      </c>
      <c r="O62" s="54">
        <v>1</v>
      </c>
      <c r="Q62" s="67"/>
    </row>
    <row r="63" spans="1:17" ht="15.75" customHeight="1" x14ac:dyDescent="0.15">
      <c r="A63" s="20" t="s">
        <v>18</v>
      </c>
      <c r="B63" s="21" t="s">
        <v>123</v>
      </c>
      <c r="C63" s="54">
        <v>4</v>
      </c>
      <c r="D63" s="54">
        <v>0</v>
      </c>
      <c r="E63" s="54">
        <v>0</v>
      </c>
      <c r="F63" s="54">
        <v>4</v>
      </c>
      <c r="G63" s="54">
        <v>4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4</v>
      </c>
      <c r="N63" s="54">
        <v>4</v>
      </c>
      <c r="O63" s="54">
        <v>4</v>
      </c>
      <c r="Q63" s="67"/>
    </row>
    <row r="64" spans="1:17" ht="15.75" customHeight="1" x14ac:dyDescent="0.15">
      <c r="A64" s="20" t="s">
        <v>18</v>
      </c>
      <c r="B64" s="21" t="s">
        <v>124</v>
      </c>
      <c r="C64" s="54">
        <v>13</v>
      </c>
      <c r="D64" s="54">
        <v>2</v>
      </c>
      <c r="E64" s="54">
        <v>10</v>
      </c>
      <c r="F64" s="54">
        <v>13</v>
      </c>
      <c r="G64" s="54">
        <v>1</v>
      </c>
      <c r="H64" s="54">
        <v>0</v>
      </c>
      <c r="I64" s="54">
        <v>0</v>
      </c>
      <c r="J64" s="54">
        <v>0</v>
      </c>
      <c r="K64" s="54">
        <v>1</v>
      </c>
      <c r="L64" s="54">
        <v>0</v>
      </c>
      <c r="M64" s="54">
        <v>13</v>
      </c>
      <c r="N64" s="54">
        <v>13</v>
      </c>
      <c r="O64" s="54">
        <v>0</v>
      </c>
      <c r="Q64" s="67"/>
    </row>
    <row r="65" spans="1:17" ht="15.75" customHeight="1" x14ac:dyDescent="0.15">
      <c r="A65" s="20" t="s">
        <v>18</v>
      </c>
      <c r="B65" s="21" t="s">
        <v>125</v>
      </c>
      <c r="C65" s="54">
        <v>8</v>
      </c>
      <c r="D65" s="54">
        <v>7</v>
      </c>
      <c r="E65" s="54">
        <v>1</v>
      </c>
      <c r="F65" s="54">
        <v>0</v>
      </c>
      <c r="G65" s="54">
        <v>1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8</v>
      </c>
      <c r="N65" s="54">
        <v>8</v>
      </c>
      <c r="O65" s="54">
        <v>0</v>
      </c>
      <c r="Q65" s="67"/>
    </row>
    <row r="66" spans="1:17" ht="15.75" customHeight="1" x14ac:dyDescent="0.15">
      <c r="A66" s="20" t="s">
        <v>18</v>
      </c>
      <c r="B66" s="21" t="s">
        <v>126</v>
      </c>
      <c r="C66" s="54">
        <v>0</v>
      </c>
      <c r="D66" s="54">
        <v>1</v>
      </c>
      <c r="E66" s="54">
        <v>0</v>
      </c>
      <c r="F66" s="54">
        <v>1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1</v>
      </c>
      <c r="N66" s="54">
        <v>1</v>
      </c>
      <c r="O66" s="54">
        <v>0</v>
      </c>
      <c r="Q66" s="67"/>
    </row>
    <row r="67" spans="1:17" ht="15.75" customHeight="1" x14ac:dyDescent="0.15">
      <c r="A67" s="20" t="s">
        <v>18</v>
      </c>
      <c r="B67" s="21" t="s">
        <v>127</v>
      </c>
      <c r="C67" s="54">
        <v>1</v>
      </c>
      <c r="D67" s="54">
        <v>0</v>
      </c>
      <c r="E67" s="54">
        <v>1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1</v>
      </c>
      <c r="N67" s="54">
        <v>1</v>
      </c>
      <c r="O67" s="54">
        <v>0</v>
      </c>
      <c r="Q67" s="67"/>
    </row>
    <row r="68" spans="1:17" ht="15.75" customHeight="1" x14ac:dyDescent="0.15">
      <c r="A68" s="20" t="s">
        <v>18</v>
      </c>
      <c r="B68" s="21" t="s">
        <v>128</v>
      </c>
      <c r="C68" s="54">
        <v>1</v>
      </c>
      <c r="D68" s="54">
        <v>0</v>
      </c>
      <c r="E68" s="54">
        <v>1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1</v>
      </c>
      <c r="Q68" s="67"/>
    </row>
    <row r="69" spans="1:17" ht="15.75" customHeight="1" x14ac:dyDescent="0.15">
      <c r="A69" s="20" t="s">
        <v>18</v>
      </c>
      <c r="B69" s="21" t="s">
        <v>129</v>
      </c>
      <c r="C69" s="54">
        <v>1</v>
      </c>
      <c r="D69" s="54">
        <v>0</v>
      </c>
      <c r="E69" s="54">
        <v>1</v>
      </c>
      <c r="F69" s="54">
        <v>1</v>
      </c>
      <c r="G69" s="54">
        <v>1</v>
      </c>
      <c r="H69" s="54">
        <v>2</v>
      </c>
      <c r="I69" s="54">
        <v>0</v>
      </c>
      <c r="J69" s="54">
        <v>0</v>
      </c>
      <c r="K69" s="54">
        <v>0</v>
      </c>
      <c r="L69" s="54">
        <v>0</v>
      </c>
      <c r="M69" s="54">
        <v>1</v>
      </c>
      <c r="N69" s="54">
        <v>2</v>
      </c>
      <c r="O69" s="54">
        <v>0</v>
      </c>
      <c r="Q69" s="67"/>
    </row>
    <row r="70" spans="1:17" ht="15.75" customHeight="1" x14ac:dyDescent="0.15">
      <c r="A70" s="20" t="s">
        <v>19</v>
      </c>
      <c r="B70" s="21" t="s">
        <v>130</v>
      </c>
      <c r="C70" s="54">
        <v>2</v>
      </c>
      <c r="D70" s="54">
        <v>0</v>
      </c>
      <c r="E70" s="54">
        <v>1</v>
      </c>
      <c r="F70" s="54">
        <v>1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2</v>
      </c>
      <c r="O70" s="54">
        <v>0</v>
      </c>
      <c r="Q70" s="67"/>
    </row>
    <row r="71" spans="1:17" ht="15.75" customHeight="1" x14ac:dyDescent="0.15">
      <c r="A71" s="20" t="s">
        <v>19</v>
      </c>
      <c r="B71" s="21" t="s">
        <v>131</v>
      </c>
      <c r="C71" s="54">
        <v>1</v>
      </c>
      <c r="D71" s="54">
        <v>1</v>
      </c>
      <c r="E71" s="54">
        <v>0</v>
      </c>
      <c r="F71" s="54">
        <v>1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1</v>
      </c>
      <c r="N71" s="54">
        <v>1</v>
      </c>
      <c r="O71" s="54">
        <v>0</v>
      </c>
      <c r="Q71" s="67"/>
    </row>
    <row r="72" spans="1:17" ht="15.75" customHeight="1" x14ac:dyDescent="0.15">
      <c r="A72" s="20" t="s">
        <v>19</v>
      </c>
      <c r="B72" s="21" t="s">
        <v>132</v>
      </c>
      <c r="C72" s="54">
        <v>0</v>
      </c>
      <c r="D72" s="54">
        <v>0</v>
      </c>
      <c r="E72" s="54">
        <v>0</v>
      </c>
      <c r="F72" s="54">
        <v>0</v>
      </c>
      <c r="G72" s="54">
        <v>1</v>
      </c>
      <c r="H72" s="54">
        <v>1</v>
      </c>
      <c r="I72" s="54">
        <v>0</v>
      </c>
      <c r="J72" s="54">
        <v>0</v>
      </c>
      <c r="K72" s="54">
        <v>0</v>
      </c>
      <c r="L72" s="54">
        <v>0</v>
      </c>
      <c r="M72" s="54">
        <v>1</v>
      </c>
      <c r="N72" s="54">
        <v>1</v>
      </c>
      <c r="O72" s="54">
        <v>0</v>
      </c>
      <c r="Q72" s="67"/>
    </row>
    <row r="73" spans="1:17" ht="15.75" customHeight="1" x14ac:dyDescent="0.15">
      <c r="A73" s="20" t="s">
        <v>19</v>
      </c>
      <c r="B73" s="21" t="s">
        <v>133</v>
      </c>
      <c r="C73" s="54">
        <v>1</v>
      </c>
      <c r="D73" s="54">
        <v>0</v>
      </c>
      <c r="E73" s="54">
        <v>0</v>
      </c>
      <c r="F73" s="54">
        <v>0</v>
      </c>
      <c r="G73" s="54">
        <v>0</v>
      </c>
      <c r="H73" s="54">
        <v>1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1</v>
      </c>
      <c r="Q73" s="67"/>
    </row>
    <row r="74" spans="1:17" ht="15.75" customHeight="1" x14ac:dyDescent="0.15">
      <c r="A74" s="20" t="s">
        <v>19</v>
      </c>
      <c r="B74" s="21" t="s">
        <v>134</v>
      </c>
      <c r="C74" s="54">
        <v>1</v>
      </c>
      <c r="D74" s="54">
        <v>1</v>
      </c>
      <c r="E74" s="54">
        <v>1</v>
      </c>
      <c r="F74" s="54">
        <v>1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1</v>
      </c>
      <c r="N74" s="54">
        <v>1</v>
      </c>
      <c r="O74" s="54">
        <v>1</v>
      </c>
      <c r="Q74" s="67"/>
    </row>
    <row r="75" spans="1:17" ht="15.75" customHeight="1" x14ac:dyDescent="0.15">
      <c r="A75" s="20" t="s">
        <v>19</v>
      </c>
      <c r="B75" s="21" t="s">
        <v>135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1</v>
      </c>
      <c r="I75" s="54">
        <v>0</v>
      </c>
      <c r="J75" s="54">
        <v>0</v>
      </c>
      <c r="K75" s="54">
        <v>0</v>
      </c>
      <c r="L75" s="54">
        <v>1</v>
      </c>
      <c r="M75" s="54">
        <v>1</v>
      </c>
      <c r="N75" s="54">
        <v>1</v>
      </c>
      <c r="O75" s="54">
        <v>0</v>
      </c>
      <c r="Q75" s="67"/>
    </row>
    <row r="76" spans="1:17" ht="15.75" customHeight="1" x14ac:dyDescent="0.15">
      <c r="A76" s="20" t="s">
        <v>19</v>
      </c>
      <c r="B76" s="21" t="s">
        <v>136</v>
      </c>
      <c r="C76" s="54">
        <v>1</v>
      </c>
      <c r="D76" s="54">
        <v>1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1</v>
      </c>
      <c r="N76" s="54">
        <v>1</v>
      </c>
      <c r="O76" s="54">
        <v>0</v>
      </c>
      <c r="Q76" s="67"/>
    </row>
    <row r="77" spans="1:17" ht="15.75" customHeight="1" x14ac:dyDescent="0.15">
      <c r="A77" s="20" t="s">
        <v>20</v>
      </c>
      <c r="B77" s="21" t="s">
        <v>137</v>
      </c>
      <c r="C77" s="54">
        <v>3</v>
      </c>
      <c r="D77" s="54">
        <v>0</v>
      </c>
      <c r="E77" s="54">
        <v>0</v>
      </c>
      <c r="F77" s="54">
        <v>3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3</v>
      </c>
      <c r="N77" s="54">
        <v>0</v>
      </c>
      <c r="O77" s="54">
        <v>0</v>
      </c>
      <c r="Q77" s="67"/>
    </row>
    <row r="78" spans="1:17" ht="15.75" customHeight="1" x14ac:dyDescent="0.15">
      <c r="A78" s="20" t="s">
        <v>20</v>
      </c>
      <c r="B78" s="21" t="s">
        <v>138</v>
      </c>
      <c r="C78" s="54">
        <v>2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1</v>
      </c>
      <c r="M78" s="54">
        <v>2</v>
      </c>
      <c r="N78" s="54">
        <v>3</v>
      </c>
      <c r="O78" s="54">
        <v>0</v>
      </c>
      <c r="Q78" s="67"/>
    </row>
    <row r="79" spans="1:17" ht="15.75" customHeight="1" x14ac:dyDescent="0.15">
      <c r="A79" s="20" t="s">
        <v>20</v>
      </c>
      <c r="B79" s="21" t="s">
        <v>139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Q79" s="67"/>
    </row>
    <row r="80" spans="1:17" ht="15.75" customHeight="1" x14ac:dyDescent="0.15">
      <c r="A80" s="20" t="s">
        <v>20</v>
      </c>
      <c r="B80" s="21" t="s">
        <v>140</v>
      </c>
      <c r="C80" s="54">
        <v>1</v>
      </c>
      <c r="D80" s="54">
        <v>0</v>
      </c>
      <c r="E80" s="54">
        <v>1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1</v>
      </c>
      <c r="N80" s="54">
        <v>1</v>
      </c>
      <c r="O80" s="54">
        <v>0</v>
      </c>
      <c r="Q80" s="67"/>
    </row>
    <row r="81" spans="1:17" ht="15.75" customHeight="1" x14ac:dyDescent="0.15">
      <c r="A81" s="20" t="s">
        <v>20</v>
      </c>
      <c r="B81" s="21" t="s">
        <v>141</v>
      </c>
      <c r="C81" s="54">
        <v>1</v>
      </c>
      <c r="D81" s="54">
        <v>0</v>
      </c>
      <c r="E81" s="54">
        <v>0</v>
      </c>
      <c r="F81" s="54">
        <v>1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1</v>
      </c>
      <c r="N81" s="54">
        <v>1</v>
      </c>
      <c r="O81" s="54">
        <v>0</v>
      </c>
      <c r="Q81" s="67"/>
    </row>
    <row r="82" spans="1:17" ht="15.75" customHeight="1" x14ac:dyDescent="0.15">
      <c r="A82" s="20" t="s">
        <v>20</v>
      </c>
      <c r="B82" s="21" t="s">
        <v>142</v>
      </c>
      <c r="C82" s="54">
        <v>1</v>
      </c>
      <c r="D82" s="54">
        <v>1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1</v>
      </c>
      <c r="O82" s="54">
        <v>0</v>
      </c>
      <c r="Q82" s="67"/>
    </row>
    <row r="83" spans="1:17" ht="15.75" customHeight="1" x14ac:dyDescent="0.15">
      <c r="A83" s="20" t="s">
        <v>20</v>
      </c>
      <c r="B83" s="21" t="s">
        <v>143</v>
      </c>
      <c r="C83" s="54">
        <v>1</v>
      </c>
      <c r="D83" s="54">
        <v>1</v>
      </c>
      <c r="E83" s="54">
        <v>0</v>
      </c>
      <c r="F83" s="54">
        <v>1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1</v>
      </c>
      <c r="N83" s="54">
        <v>1</v>
      </c>
      <c r="O83" s="54">
        <v>0</v>
      </c>
      <c r="Q83" s="67"/>
    </row>
    <row r="84" spans="1:17" ht="15.75" customHeight="1" x14ac:dyDescent="0.15">
      <c r="A84" s="20" t="s">
        <v>21</v>
      </c>
      <c r="B84" s="21" t="s">
        <v>144</v>
      </c>
      <c r="C84" s="54">
        <v>2</v>
      </c>
      <c r="D84" s="54">
        <v>2</v>
      </c>
      <c r="E84" s="54">
        <v>0</v>
      </c>
      <c r="F84" s="54">
        <v>0</v>
      </c>
      <c r="G84" s="54">
        <v>0</v>
      </c>
      <c r="H84" s="54">
        <v>2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2</v>
      </c>
      <c r="O84" s="54">
        <v>0</v>
      </c>
      <c r="Q84" s="67"/>
    </row>
    <row r="85" spans="1:17" ht="15.75" customHeight="1" x14ac:dyDescent="0.15">
      <c r="A85" s="20" t="s">
        <v>21</v>
      </c>
      <c r="B85" s="21" t="s">
        <v>145</v>
      </c>
      <c r="C85" s="54">
        <v>0</v>
      </c>
      <c r="D85" s="54">
        <v>0</v>
      </c>
      <c r="E85" s="54">
        <v>0</v>
      </c>
      <c r="F85" s="54">
        <v>1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1</v>
      </c>
      <c r="N85" s="54">
        <v>0</v>
      </c>
      <c r="O85" s="54">
        <v>0</v>
      </c>
      <c r="Q85" s="67"/>
    </row>
    <row r="86" spans="1:17" ht="15.75" customHeight="1" x14ac:dyDescent="0.15">
      <c r="A86" s="20" t="s">
        <v>21</v>
      </c>
      <c r="B86" s="21" t="s">
        <v>146</v>
      </c>
      <c r="C86" s="54">
        <v>1</v>
      </c>
      <c r="D86" s="54">
        <v>1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1</v>
      </c>
      <c r="N86" s="54">
        <v>1</v>
      </c>
      <c r="O86" s="54">
        <v>0</v>
      </c>
      <c r="Q86" s="67"/>
    </row>
    <row r="87" spans="1:17" ht="15.75" customHeight="1" x14ac:dyDescent="0.15">
      <c r="A87" s="20" t="s">
        <v>21</v>
      </c>
      <c r="B87" s="21" t="s">
        <v>147</v>
      </c>
      <c r="C87" s="54">
        <v>1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1</v>
      </c>
      <c r="N87" s="54">
        <v>1</v>
      </c>
      <c r="O87" s="54">
        <v>0</v>
      </c>
      <c r="Q87" s="67"/>
    </row>
    <row r="88" spans="1:17" ht="15.75" customHeight="1" x14ac:dyDescent="0.15">
      <c r="A88" s="20" t="s">
        <v>21</v>
      </c>
      <c r="B88" s="21" t="s">
        <v>148</v>
      </c>
      <c r="C88" s="54">
        <v>4</v>
      </c>
      <c r="D88" s="54">
        <v>16</v>
      </c>
      <c r="E88" s="54">
        <v>28</v>
      </c>
      <c r="F88" s="54">
        <v>2</v>
      </c>
      <c r="G88" s="54">
        <v>9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32</v>
      </c>
      <c r="N88" s="54">
        <v>0</v>
      </c>
      <c r="O88" s="54">
        <v>0</v>
      </c>
      <c r="Q88" s="67"/>
    </row>
    <row r="89" spans="1:17" ht="15.75" customHeight="1" x14ac:dyDescent="0.15">
      <c r="A89" s="20" t="s">
        <v>21</v>
      </c>
      <c r="B89" s="21" t="s">
        <v>149</v>
      </c>
      <c r="C89" s="54">
        <v>0</v>
      </c>
      <c r="D89" s="54">
        <v>0</v>
      </c>
      <c r="E89" s="54">
        <v>1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1</v>
      </c>
      <c r="M89" s="54">
        <v>0</v>
      </c>
      <c r="N89" s="54">
        <v>1</v>
      </c>
      <c r="O89" s="54">
        <v>0</v>
      </c>
      <c r="Q89" s="67"/>
    </row>
    <row r="90" spans="1:17" ht="15.75" customHeight="1" x14ac:dyDescent="0.15">
      <c r="A90" s="20" t="s">
        <v>21</v>
      </c>
      <c r="B90" s="21" t="s">
        <v>150</v>
      </c>
      <c r="C90" s="54">
        <v>3</v>
      </c>
      <c r="D90" s="54">
        <v>3</v>
      </c>
      <c r="E90" s="54">
        <v>3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3</v>
      </c>
      <c r="N90" s="54">
        <v>3</v>
      </c>
      <c r="O90" s="54">
        <v>0</v>
      </c>
      <c r="Q90" s="67"/>
    </row>
    <row r="91" spans="1:17" ht="15.75" customHeight="1" x14ac:dyDescent="0.15">
      <c r="A91" s="20" t="s">
        <v>22</v>
      </c>
      <c r="B91" s="21" t="s">
        <v>151</v>
      </c>
      <c r="C91" s="54">
        <v>3</v>
      </c>
      <c r="D91" s="54">
        <v>0</v>
      </c>
      <c r="E91" s="54">
        <v>1</v>
      </c>
      <c r="F91" s="54">
        <v>1</v>
      </c>
      <c r="G91" s="54">
        <v>1</v>
      </c>
      <c r="H91" s="54">
        <v>0</v>
      </c>
      <c r="I91" s="54">
        <v>0</v>
      </c>
      <c r="J91" s="54">
        <v>1</v>
      </c>
      <c r="K91" s="54">
        <v>0</v>
      </c>
      <c r="L91" s="54">
        <v>0</v>
      </c>
      <c r="M91" s="54">
        <v>2</v>
      </c>
      <c r="N91" s="54">
        <v>3</v>
      </c>
      <c r="O91" s="54">
        <v>0</v>
      </c>
      <c r="Q91" s="67"/>
    </row>
    <row r="92" spans="1:17" ht="15.75" customHeight="1" x14ac:dyDescent="0.15">
      <c r="A92" s="20" t="s">
        <v>22</v>
      </c>
      <c r="B92" s="21" t="s">
        <v>152</v>
      </c>
      <c r="C92" s="54">
        <v>1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1</v>
      </c>
      <c r="L92" s="54">
        <v>0</v>
      </c>
      <c r="M92" s="54">
        <v>0</v>
      </c>
      <c r="N92" s="54">
        <v>1</v>
      </c>
      <c r="O92" s="54">
        <v>0</v>
      </c>
      <c r="Q92" s="67"/>
    </row>
    <row r="93" spans="1:17" ht="15.75" customHeight="1" x14ac:dyDescent="0.15">
      <c r="A93" s="20" t="s">
        <v>22</v>
      </c>
      <c r="B93" s="21" t="s">
        <v>153</v>
      </c>
      <c r="C93" s="54">
        <v>1</v>
      </c>
      <c r="D93" s="54">
        <v>0</v>
      </c>
      <c r="E93" s="54">
        <v>0</v>
      </c>
      <c r="F93" s="54">
        <v>1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1</v>
      </c>
      <c r="O93" s="54">
        <v>0</v>
      </c>
      <c r="Q93" s="67"/>
    </row>
    <row r="94" spans="1:17" ht="15.75" customHeight="1" x14ac:dyDescent="0.15">
      <c r="A94" s="20" t="s">
        <v>22</v>
      </c>
      <c r="B94" s="21" t="s">
        <v>154</v>
      </c>
      <c r="C94" s="54">
        <v>0</v>
      </c>
      <c r="D94" s="54">
        <v>0</v>
      </c>
      <c r="E94" s="54">
        <v>1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1</v>
      </c>
      <c r="M94" s="54">
        <v>0</v>
      </c>
      <c r="N94" s="54">
        <v>1</v>
      </c>
      <c r="O94" s="54">
        <v>1</v>
      </c>
      <c r="Q94" s="67"/>
    </row>
    <row r="95" spans="1:17" ht="15.75" customHeight="1" x14ac:dyDescent="0.15">
      <c r="A95" s="20" t="s">
        <v>22</v>
      </c>
      <c r="B95" s="21" t="s">
        <v>155</v>
      </c>
      <c r="C95" s="54">
        <v>1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1</v>
      </c>
      <c r="N95" s="54">
        <v>1</v>
      </c>
      <c r="O95" s="54">
        <v>0</v>
      </c>
      <c r="Q95" s="67"/>
    </row>
    <row r="96" spans="1:17" ht="15.75" customHeight="1" x14ac:dyDescent="0.15">
      <c r="A96" s="20" t="s">
        <v>22</v>
      </c>
      <c r="B96" s="21" t="s">
        <v>156</v>
      </c>
      <c r="C96" s="54">
        <v>0</v>
      </c>
      <c r="D96" s="54">
        <v>0</v>
      </c>
      <c r="E96" s="54">
        <v>1</v>
      </c>
      <c r="F96" s="54">
        <v>1</v>
      </c>
      <c r="G96" s="54">
        <v>1</v>
      </c>
      <c r="H96" s="54">
        <v>1</v>
      </c>
      <c r="I96" s="54">
        <v>0</v>
      </c>
      <c r="J96" s="54">
        <v>1</v>
      </c>
      <c r="K96" s="54">
        <v>0</v>
      </c>
      <c r="L96" s="54">
        <v>0</v>
      </c>
      <c r="M96" s="54">
        <v>0</v>
      </c>
      <c r="N96" s="54">
        <v>1</v>
      </c>
      <c r="O96" s="54">
        <v>0</v>
      </c>
      <c r="Q96" s="67"/>
    </row>
    <row r="97" spans="1:17" ht="15.75" customHeight="1" x14ac:dyDescent="0.15">
      <c r="A97" s="20" t="s">
        <v>22</v>
      </c>
      <c r="B97" s="21" t="s">
        <v>157</v>
      </c>
      <c r="C97" s="54">
        <v>2</v>
      </c>
      <c r="D97" s="54">
        <v>2</v>
      </c>
      <c r="E97" s="54">
        <v>0</v>
      </c>
      <c r="F97" s="54">
        <v>1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2</v>
      </c>
      <c r="N97" s="54">
        <v>2</v>
      </c>
      <c r="O97" s="54">
        <v>0</v>
      </c>
      <c r="Q97" s="67"/>
    </row>
    <row r="98" spans="1:17" ht="15.75" customHeight="1" x14ac:dyDescent="0.15">
      <c r="A98" s="20" t="s">
        <v>22</v>
      </c>
      <c r="B98" s="21" t="s">
        <v>158</v>
      </c>
      <c r="C98" s="54">
        <v>1</v>
      </c>
      <c r="D98" s="54">
        <v>0</v>
      </c>
      <c r="E98" s="54">
        <v>1</v>
      </c>
      <c r="F98" s="54">
        <v>0</v>
      </c>
      <c r="G98" s="54">
        <v>1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1</v>
      </c>
      <c r="N98" s="54">
        <v>1</v>
      </c>
      <c r="O98" s="54">
        <v>0</v>
      </c>
      <c r="Q98" s="67"/>
    </row>
    <row r="99" spans="1:17" ht="15.75" customHeight="1" x14ac:dyDescent="0.15">
      <c r="A99" s="20" t="s">
        <v>23</v>
      </c>
      <c r="B99" s="21" t="s">
        <v>159</v>
      </c>
      <c r="C99" s="54">
        <v>0</v>
      </c>
      <c r="D99" s="54">
        <v>0</v>
      </c>
      <c r="E99" s="54">
        <v>1</v>
      </c>
      <c r="F99" s="54">
        <v>0</v>
      </c>
      <c r="G99" s="54">
        <v>0</v>
      </c>
      <c r="H99" s="54">
        <v>1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1</v>
      </c>
      <c r="O99" s="54">
        <v>0</v>
      </c>
      <c r="Q99" s="67"/>
    </row>
    <row r="100" spans="1:17" ht="15.75" customHeight="1" x14ac:dyDescent="0.15">
      <c r="A100" s="20" t="s">
        <v>23</v>
      </c>
      <c r="B100" s="21" t="s">
        <v>160</v>
      </c>
      <c r="C100" s="54">
        <v>1</v>
      </c>
      <c r="D100" s="54">
        <v>1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1</v>
      </c>
      <c r="M100" s="54">
        <v>0</v>
      </c>
      <c r="N100" s="54">
        <v>1</v>
      </c>
      <c r="O100" s="54">
        <v>0</v>
      </c>
      <c r="Q100" s="67"/>
    </row>
    <row r="101" spans="1:17" ht="15.75" customHeight="1" x14ac:dyDescent="0.15">
      <c r="A101" s="20" t="s">
        <v>23</v>
      </c>
      <c r="B101" s="21" t="s">
        <v>161</v>
      </c>
      <c r="C101" s="54">
        <v>2</v>
      </c>
      <c r="D101" s="54">
        <v>0</v>
      </c>
      <c r="E101" s="54">
        <v>0</v>
      </c>
      <c r="F101" s="54">
        <v>0</v>
      </c>
      <c r="G101" s="54">
        <v>0</v>
      </c>
      <c r="H101" s="54">
        <v>2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2</v>
      </c>
      <c r="O101" s="54">
        <v>0</v>
      </c>
      <c r="Q101" s="67"/>
    </row>
    <row r="102" spans="1:17" ht="15.75" customHeight="1" x14ac:dyDescent="0.15">
      <c r="A102" s="20" t="s">
        <v>23</v>
      </c>
      <c r="B102" s="21" t="s">
        <v>162</v>
      </c>
      <c r="C102" s="54">
        <v>1</v>
      </c>
      <c r="D102" s="54">
        <v>0</v>
      </c>
      <c r="E102" s="54">
        <v>1</v>
      </c>
      <c r="F102" s="54">
        <v>1</v>
      </c>
      <c r="G102" s="54">
        <v>0</v>
      </c>
      <c r="H102" s="54">
        <v>1</v>
      </c>
      <c r="I102" s="54">
        <v>0</v>
      </c>
      <c r="J102" s="54">
        <v>0</v>
      </c>
      <c r="K102" s="54">
        <v>0</v>
      </c>
      <c r="L102" s="54">
        <v>1</v>
      </c>
      <c r="M102" s="54">
        <v>0</v>
      </c>
      <c r="N102" s="54">
        <v>1</v>
      </c>
      <c r="O102" s="54">
        <v>0</v>
      </c>
      <c r="Q102" s="67"/>
    </row>
    <row r="103" spans="1:17" ht="15.75" customHeight="1" x14ac:dyDescent="0.15">
      <c r="A103" s="30" t="s">
        <v>23</v>
      </c>
      <c r="B103" s="21" t="s">
        <v>163</v>
      </c>
      <c r="C103" s="54">
        <v>1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1</v>
      </c>
      <c r="M103" s="54">
        <v>0</v>
      </c>
      <c r="N103" s="54">
        <v>1</v>
      </c>
      <c r="O103" s="54">
        <v>0</v>
      </c>
      <c r="Q103" s="67"/>
    </row>
    <row r="104" spans="1:17" ht="15.75" customHeight="1" x14ac:dyDescent="0.15">
      <c r="A104" s="22" t="s">
        <v>4</v>
      </c>
      <c r="B104" s="58">
        <f>COUNTA(B6:B103)</f>
        <v>98</v>
      </c>
      <c r="C104" s="54">
        <v>218</v>
      </c>
      <c r="D104" s="54">
        <v>178</v>
      </c>
      <c r="E104" s="54">
        <v>135</v>
      </c>
      <c r="F104" s="54">
        <v>59</v>
      </c>
      <c r="G104" s="54">
        <v>40</v>
      </c>
      <c r="H104" s="54">
        <v>17</v>
      </c>
      <c r="I104" s="54">
        <v>10</v>
      </c>
      <c r="J104" s="54">
        <v>7</v>
      </c>
      <c r="K104" s="54">
        <v>3</v>
      </c>
      <c r="L104" s="54">
        <v>12</v>
      </c>
      <c r="M104" s="54">
        <v>279</v>
      </c>
      <c r="N104" s="54">
        <v>265</v>
      </c>
      <c r="O104" s="54">
        <v>16</v>
      </c>
    </row>
    <row r="105" spans="1:17" ht="15.75" customHeight="1" x14ac:dyDescent="0.15">
      <c r="A105" s="25"/>
      <c r="B105" s="69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1:17" ht="15.75" customHeight="1" x14ac:dyDescent="0.15">
      <c r="A106" s="25"/>
      <c r="B106" s="69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1:17" ht="15.75" customHeight="1" x14ac:dyDescent="0.15">
      <c r="A107" s="25" t="s">
        <v>57</v>
      </c>
      <c r="B107" s="59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7" ht="21.95" customHeight="1" x14ac:dyDescent="0.15">
      <c r="A108" s="116" t="s">
        <v>0</v>
      </c>
      <c r="B108" s="116" t="s">
        <v>1</v>
      </c>
      <c r="C108" s="118" t="s">
        <v>50</v>
      </c>
      <c r="D108" s="119"/>
      <c r="E108" s="119"/>
      <c r="F108" s="119"/>
      <c r="G108" s="119"/>
      <c r="H108" s="119"/>
      <c r="I108" s="119"/>
      <c r="J108" s="119"/>
      <c r="K108" s="119"/>
      <c r="L108" s="120"/>
      <c r="M108" s="121" t="s">
        <v>169</v>
      </c>
      <c r="N108" s="121"/>
      <c r="O108" s="121"/>
    </row>
    <row r="109" spans="1:17" ht="46.5" customHeight="1" x14ac:dyDescent="0.15">
      <c r="A109" s="117"/>
      <c r="B109" s="117"/>
      <c r="C109" s="78" t="s">
        <v>60</v>
      </c>
      <c r="D109" s="79" t="s">
        <v>61</v>
      </c>
      <c r="E109" s="79" t="s">
        <v>62</v>
      </c>
      <c r="F109" s="79" t="s">
        <v>185</v>
      </c>
      <c r="G109" s="79" t="s">
        <v>186</v>
      </c>
      <c r="H109" s="79" t="s">
        <v>187</v>
      </c>
      <c r="I109" s="80" t="s">
        <v>188</v>
      </c>
      <c r="J109" s="80" t="s">
        <v>189</v>
      </c>
      <c r="K109" s="80" t="s">
        <v>191</v>
      </c>
      <c r="L109" s="80" t="s">
        <v>192</v>
      </c>
      <c r="M109" s="91" t="s">
        <v>194</v>
      </c>
      <c r="N109" s="91" t="s">
        <v>195</v>
      </c>
      <c r="O109" s="81" t="s">
        <v>190</v>
      </c>
    </row>
    <row r="110" spans="1:17" ht="15.75" customHeight="1" x14ac:dyDescent="0.15">
      <c r="A110" s="20" t="s">
        <v>24</v>
      </c>
      <c r="B110" s="45">
        <f>COUNTIF($A$6:$A$103,A110)</f>
        <v>18</v>
      </c>
      <c r="C110" s="54">
        <f t="shared" ref="C110:O110" si="0">SUM(C6:C23)</f>
        <v>105</v>
      </c>
      <c r="D110" s="54">
        <f t="shared" si="0"/>
        <v>79</v>
      </c>
      <c r="E110" s="54">
        <f t="shared" si="0"/>
        <v>49</v>
      </c>
      <c r="F110" s="54">
        <f t="shared" si="0"/>
        <v>12</v>
      </c>
      <c r="G110" s="54">
        <f t="shared" si="0"/>
        <v>9</v>
      </c>
      <c r="H110" s="54">
        <f t="shared" si="0"/>
        <v>2</v>
      </c>
      <c r="I110" s="54">
        <f t="shared" si="0"/>
        <v>10</v>
      </c>
      <c r="J110" s="54">
        <f t="shared" si="0"/>
        <v>1</v>
      </c>
      <c r="K110" s="54">
        <f t="shared" si="0"/>
        <v>1</v>
      </c>
      <c r="L110" s="54">
        <f t="shared" si="0"/>
        <v>1</v>
      </c>
      <c r="M110" s="54">
        <f t="shared" si="0"/>
        <v>117</v>
      </c>
      <c r="N110" s="54">
        <f t="shared" si="0"/>
        <v>118</v>
      </c>
      <c r="O110" s="54">
        <f t="shared" si="0"/>
        <v>4</v>
      </c>
    </row>
    <row r="111" spans="1:17" ht="15.75" customHeight="1" x14ac:dyDescent="0.15">
      <c r="A111" s="20" t="s">
        <v>25</v>
      </c>
      <c r="B111" s="45">
        <f>COUNTIF($A$6:$A$103,A111)</f>
        <v>1</v>
      </c>
      <c r="C111" s="54">
        <f t="shared" ref="C111:O111" si="1">SUM(C24)</f>
        <v>7</v>
      </c>
      <c r="D111" s="54">
        <f t="shared" si="1"/>
        <v>1</v>
      </c>
      <c r="E111" s="54">
        <f t="shared" si="1"/>
        <v>6</v>
      </c>
      <c r="F111" s="54">
        <f t="shared" si="1"/>
        <v>0</v>
      </c>
      <c r="G111" s="54">
        <f t="shared" si="1"/>
        <v>0</v>
      </c>
      <c r="H111" s="54">
        <f t="shared" si="1"/>
        <v>0</v>
      </c>
      <c r="I111" s="54">
        <f t="shared" si="1"/>
        <v>0</v>
      </c>
      <c r="J111" s="54">
        <f t="shared" ref="J111:K111" si="2">SUM(J24)</f>
        <v>0</v>
      </c>
      <c r="K111" s="54">
        <f t="shared" si="2"/>
        <v>0</v>
      </c>
      <c r="L111" s="54">
        <f t="shared" si="1"/>
        <v>0</v>
      </c>
      <c r="M111" s="54">
        <f t="shared" si="1"/>
        <v>5</v>
      </c>
      <c r="N111" s="54">
        <f t="shared" si="1"/>
        <v>7</v>
      </c>
      <c r="O111" s="54">
        <f t="shared" si="1"/>
        <v>0</v>
      </c>
    </row>
    <row r="112" spans="1:17" ht="15.75" customHeight="1" x14ac:dyDescent="0.15">
      <c r="A112" s="20" t="s">
        <v>26</v>
      </c>
      <c r="B112" s="45">
        <f>COUNTIF($A$6:$A$103,A112)</f>
        <v>4</v>
      </c>
      <c r="C112" s="54">
        <f t="shared" ref="C112:O112" si="3">SUM(C25:C28)</f>
        <v>7</v>
      </c>
      <c r="D112" s="54">
        <f t="shared" si="3"/>
        <v>28</v>
      </c>
      <c r="E112" s="54">
        <f t="shared" si="3"/>
        <v>6</v>
      </c>
      <c r="F112" s="54">
        <f t="shared" si="3"/>
        <v>1</v>
      </c>
      <c r="G112" s="54">
        <f t="shared" si="3"/>
        <v>0</v>
      </c>
      <c r="H112" s="54">
        <f t="shared" si="3"/>
        <v>2</v>
      </c>
      <c r="I112" s="54">
        <f t="shared" si="3"/>
        <v>0</v>
      </c>
      <c r="J112" s="54">
        <f t="shared" ref="J112:K112" si="4">SUM(J25:J28)</f>
        <v>0</v>
      </c>
      <c r="K112" s="54">
        <f t="shared" si="4"/>
        <v>0</v>
      </c>
      <c r="L112" s="54">
        <f t="shared" si="3"/>
        <v>0</v>
      </c>
      <c r="M112" s="54">
        <f t="shared" si="3"/>
        <v>29</v>
      </c>
      <c r="N112" s="54">
        <f t="shared" si="3"/>
        <v>27</v>
      </c>
      <c r="O112" s="54">
        <f t="shared" si="3"/>
        <v>2</v>
      </c>
    </row>
    <row r="113" spans="1:15" ht="15.75" customHeight="1" x14ac:dyDescent="0.15">
      <c r="A113" s="20" t="s">
        <v>27</v>
      </c>
      <c r="B113" s="45">
        <f>COUNTIF($A$6:$A$103,A113)</f>
        <v>4</v>
      </c>
      <c r="C113" s="54">
        <f t="shared" ref="C113:O113" si="5">SUM(C29:C32)</f>
        <v>3</v>
      </c>
      <c r="D113" s="54">
        <f t="shared" si="5"/>
        <v>3</v>
      </c>
      <c r="E113" s="54">
        <f t="shared" si="5"/>
        <v>2</v>
      </c>
      <c r="F113" s="54">
        <f t="shared" si="5"/>
        <v>1</v>
      </c>
      <c r="G113" s="54">
        <f t="shared" si="5"/>
        <v>1</v>
      </c>
      <c r="H113" s="54">
        <f t="shared" si="5"/>
        <v>0</v>
      </c>
      <c r="I113" s="54">
        <f t="shared" si="5"/>
        <v>0</v>
      </c>
      <c r="J113" s="54">
        <f t="shared" ref="J113:K113" si="6">SUM(J29:J32)</f>
        <v>0</v>
      </c>
      <c r="K113" s="54">
        <f t="shared" si="6"/>
        <v>0</v>
      </c>
      <c r="L113" s="54">
        <f t="shared" si="5"/>
        <v>0</v>
      </c>
      <c r="M113" s="54">
        <f t="shared" si="5"/>
        <v>3</v>
      </c>
      <c r="N113" s="54">
        <f t="shared" si="5"/>
        <v>4</v>
      </c>
      <c r="O113" s="54">
        <f t="shared" si="5"/>
        <v>0</v>
      </c>
    </row>
    <row r="114" spans="1:15" ht="15.75" customHeight="1" x14ac:dyDescent="0.15">
      <c r="A114" s="20" t="s">
        <v>28</v>
      </c>
      <c r="B114" s="45">
        <f t="shared" ref="B114:B123" si="7">COUNTIF($A$6:$A$103,A114)</f>
        <v>2</v>
      </c>
      <c r="C114" s="54">
        <f t="shared" ref="C114:O114" si="8">SUM(C33:C34)</f>
        <v>2</v>
      </c>
      <c r="D114" s="54">
        <f t="shared" si="8"/>
        <v>0</v>
      </c>
      <c r="E114" s="54">
        <f t="shared" si="8"/>
        <v>0</v>
      </c>
      <c r="F114" s="54">
        <f t="shared" si="8"/>
        <v>1</v>
      </c>
      <c r="G114" s="54">
        <f t="shared" si="8"/>
        <v>1</v>
      </c>
      <c r="H114" s="54">
        <f t="shared" si="8"/>
        <v>0</v>
      </c>
      <c r="I114" s="54">
        <f t="shared" si="8"/>
        <v>0</v>
      </c>
      <c r="J114" s="54">
        <f t="shared" ref="J114:K114" si="9">SUM(J33:J34)</f>
        <v>1</v>
      </c>
      <c r="K114" s="54">
        <f t="shared" si="9"/>
        <v>0</v>
      </c>
      <c r="L114" s="54">
        <f t="shared" si="8"/>
        <v>0</v>
      </c>
      <c r="M114" s="54">
        <f t="shared" si="8"/>
        <v>1</v>
      </c>
      <c r="N114" s="54">
        <f t="shared" si="8"/>
        <v>2</v>
      </c>
      <c r="O114" s="54">
        <f t="shared" si="8"/>
        <v>0</v>
      </c>
    </row>
    <row r="115" spans="1:15" ht="15.75" customHeight="1" x14ac:dyDescent="0.15">
      <c r="A115" s="20" t="s">
        <v>29</v>
      </c>
      <c r="B115" s="45">
        <f t="shared" si="7"/>
        <v>1</v>
      </c>
      <c r="C115" s="54">
        <f t="shared" ref="C115:O115" si="10">SUM(C35)</f>
        <v>2</v>
      </c>
      <c r="D115" s="54">
        <f t="shared" si="10"/>
        <v>2</v>
      </c>
      <c r="E115" s="54">
        <f t="shared" si="10"/>
        <v>0</v>
      </c>
      <c r="F115" s="54">
        <f t="shared" si="10"/>
        <v>0</v>
      </c>
      <c r="G115" s="54">
        <f t="shared" si="10"/>
        <v>0</v>
      </c>
      <c r="H115" s="54">
        <f t="shared" si="10"/>
        <v>0</v>
      </c>
      <c r="I115" s="54">
        <f t="shared" si="10"/>
        <v>0</v>
      </c>
      <c r="J115" s="54">
        <f t="shared" ref="J115:K115" si="11">SUM(J35)</f>
        <v>0</v>
      </c>
      <c r="K115" s="54">
        <f t="shared" si="11"/>
        <v>0</v>
      </c>
      <c r="L115" s="54">
        <f t="shared" si="10"/>
        <v>0</v>
      </c>
      <c r="M115" s="54">
        <f t="shared" si="10"/>
        <v>2</v>
      </c>
      <c r="N115" s="54">
        <f t="shared" si="10"/>
        <v>2</v>
      </c>
      <c r="O115" s="54">
        <f t="shared" si="10"/>
        <v>0</v>
      </c>
    </row>
    <row r="116" spans="1:15" ht="15.75" customHeight="1" x14ac:dyDescent="0.15">
      <c r="A116" s="20" t="s">
        <v>30</v>
      </c>
      <c r="B116" s="45">
        <f t="shared" si="7"/>
        <v>3</v>
      </c>
      <c r="C116" s="54">
        <f t="shared" ref="C116:O116" si="12">SUM(C36:C38)</f>
        <v>5</v>
      </c>
      <c r="D116" s="54">
        <f t="shared" si="12"/>
        <v>4</v>
      </c>
      <c r="E116" s="54">
        <f t="shared" si="12"/>
        <v>0</v>
      </c>
      <c r="F116" s="54">
        <f t="shared" si="12"/>
        <v>0</v>
      </c>
      <c r="G116" s="54">
        <f t="shared" si="12"/>
        <v>0</v>
      </c>
      <c r="H116" s="54">
        <f t="shared" si="12"/>
        <v>0</v>
      </c>
      <c r="I116" s="54">
        <f t="shared" si="12"/>
        <v>0</v>
      </c>
      <c r="J116" s="54">
        <f t="shared" ref="J116:K116" si="13">SUM(J36:J38)</f>
        <v>0</v>
      </c>
      <c r="K116" s="54">
        <f t="shared" si="13"/>
        <v>0</v>
      </c>
      <c r="L116" s="54">
        <f t="shared" si="12"/>
        <v>1</v>
      </c>
      <c r="M116" s="54">
        <f t="shared" si="12"/>
        <v>5</v>
      </c>
      <c r="N116" s="54">
        <f t="shared" si="12"/>
        <v>5</v>
      </c>
      <c r="O116" s="54">
        <f t="shared" si="12"/>
        <v>0</v>
      </c>
    </row>
    <row r="117" spans="1:15" ht="15.75" customHeight="1" x14ac:dyDescent="0.15">
      <c r="A117" s="20" t="s">
        <v>31</v>
      </c>
      <c r="B117" s="45">
        <f>COUNTIF($A$6:$A$103,A117)</f>
        <v>23</v>
      </c>
      <c r="C117" s="54">
        <f t="shared" ref="C117:O117" si="14">SUM(C39:C61)</f>
        <v>18</v>
      </c>
      <c r="D117" s="54">
        <f t="shared" si="14"/>
        <v>20</v>
      </c>
      <c r="E117" s="54">
        <f t="shared" si="14"/>
        <v>16</v>
      </c>
      <c r="F117" s="54">
        <f t="shared" si="14"/>
        <v>8</v>
      </c>
      <c r="G117" s="54">
        <f t="shared" si="14"/>
        <v>8</v>
      </c>
      <c r="H117" s="54">
        <f t="shared" si="14"/>
        <v>1</v>
      </c>
      <c r="I117" s="54">
        <f t="shared" si="14"/>
        <v>0</v>
      </c>
      <c r="J117" s="54">
        <f t="shared" ref="J117:K117" si="15">SUM(J39:J61)</f>
        <v>2</v>
      </c>
      <c r="K117" s="54">
        <f t="shared" si="15"/>
        <v>0</v>
      </c>
      <c r="L117" s="54">
        <f t="shared" si="14"/>
        <v>3</v>
      </c>
      <c r="M117" s="54">
        <f t="shared" si="14"/>
        <v>31</v>
      </c>
      <c r="N117" s="54">
        <f t="shared" si="14"/>
        <v>31</v>
      </c>
      <c r="O117" s="54">
        <f t="shared" si="14"/>
        <v>1</v>
      </c>
    </row>
    <row r="118" spans="1:15" ht="15.75" customHeight="1" x14ac:dyDescent="0.15">
      <c r="A118" s="28" t="s">
        <v>32</v>
      </c>
      <c r="B118" s="57">
        <f t="shared" si="7"/>
        <v>8</v>
      </c>
      <c r="C118" s="56">
        <f t="shared" ref="C118:O118" si="16">SUM(C62:C69)</f>
        <v>29</v>
      </c>
      <c r="D118" s="56">
        <f t="shared" si="16"/>
        <v>11</v>
      </c>
      <c r="E118" s="56">
        <f t="shared" si="16"/>
        <v>15</v>
      </c>
      <c r="F118" s="56">
        <f t="shared" si="16"/>
        <v>20</v>
      </c>
      <c r="G118" s="56">
        <f t="shared" si="16"/>
        <v>8</v>
      </c>
      <c r="H118" s="56">
        <f t="shared" si="16"/>
        <v>2</v>
      </c>
      <c r="I118" s="56">
        <f t="shared" si="16"/>
        <v>0</v>
      </c>
      <c r="J118" s="56">
        <f t="shared" ref="J118:K118" si="17">SUM(J62:J69)</f>
        <v>1</v>
      </c>
      <c r="K118" s="56">
        <f t="shared" si="17"/>
        <v>1</v>
      </c>
      <c r="L118" s="56">
        <f t="shared" si="16"/>
        <v>0</v>
      </c>
      <c r="M118" s="56">
        <f t="shared" si="16"/>
        <v>29</v>
      </c>
      <c r="N118" s="56">
        <f t="shared" si="16"/>
        <v>30</v>
      </c>
      <c r="O118" s="56">
        <f t="shared" si="16"/>
        <v>6</v>
      </c>
    </row>
    <row r="119" spans="1:15" ht="15.75" customHeight="1" x14ac:dyDescent="0.15">
      <c r="A119" s="28" t="s">
        <v>33</v>
      </c>
      <c r="B119" s="57">
        <f t="shared" si="7"/>
        <v>7</v>
      </c>
      <c r="C119" s="56">
        <f t="shared" ref="C119:O119" si="18">SUM(C70:C76)</f>
        <v>6</v>
      </c>
      <c r="D119" s="56">
        <f t="shared" si="18"/>
        <v>3</v>
      </c>
      <c r="E119" s="56">
        <f t="shared" si="18"/>
        <v>2</v>
      </c>
      <c r="F119" s="56">
        <f t="shared" si="18"/>
        <v>3</v>
      </c>
      <c r="G119" s="56">
        <f t="shared" si="18"/>
        <v>1</v>
      </c>
      <c r="H119" s="56">
        <f t="shared" si="18"/>
        <v>3</v>
      </c>
      <c r="I119" s="56">
        <f t="shared" si="18"/>
        <v>0</v>
      </c>
      <c r="J119" s="56">
        <f t="shared" ref="J119:K119" si="19">SUM(J70:J76)</f>
        <v>0</v>
      </c>
      <c r="K119" s="56">
        <f t="shared" si="19"/>
        <v>0</v>
      </c>
      <c r="L119" s="56">
        <f t="shared" si="18"/>
        <v>1</v>
      </c>
      <c r="M119" s="56">
        <f t="shared" si="18"/>
        <v>5</v>
      </c>
      <c r="N119" s="56">
        <f t="shared" si="18"/>
        <v>7</v>
      </c>
      <c r="O119" s="56">
        <f t="shared" si="18"/>
        <v>2</v>
      </c>
    </row>
    <row r="120" spans="1:15" ht="15.75" customHeight="1" x14ac:dyDescent="0.15">
      <c r="A120" s="28" t="s">
        <v>34</v>
      </c>
      <c r="B120" s="57">
        <f t="shared" si="7"/>
        <v>7</v>
      </c>
      <c r="C120" s="56">
        <f t="shared" ref="C120:O120" si="20">SUM(C77:C83)</f>
        <v>9</v>
      </c>
      <c r="D120" s="56">
        <f t="shared" si="20"/>
        <v>2</v>
      </c>
      <c r="E120" s="56">
        <f t="shared" si="20"/>
        <v>1</v>
      </c>
      <c r="F120" s="56">
        <f t="shared" si="20"/>
        <v>5</v>
      </c>
      <c r="G120" s="56">
        <f t="shared" si="20"/>
        <v>0</v>
      </c>
      <c r="H120" s="56">
        <f t="shared" si="20"/>
        <v>0</v>
      </c>
      <c r="I120" s="56">
        <f t="shared" si="20"/>
        <v>0</v>
      </c>
      <c r="J120" s="56">
        <f t="shared" ref="J120:K120" si="21">SUM(J77:J83)</f>
        <v>0</v>
      </c>
      <c r="K120" s="56">
        <f t="shared" si="21"/>
        <v>0</v>
      </c>
      <c r="L120" s="56">
        <f t="shared" si="20"/>
        <v>1</v>
      </c>
      <c r="M120" s="56">
        <f t="shared" si="20"/>
        <v>8</v>
      </c>
      <c r="N120" s="56">
        <f t="shared" si="20"/>
        <v>7</v>
      </c>
      <c r="O120" s="56">
        <f t="shared" si="20"/>
        <v>0</v>
      </c>
    </row>
    <row r="121" spans="1:15" ht="15.75" customHeight="1" x14ac:dyDescent="0.15">
      <c r="A121" s="28" t="s">
        <v>35</v>
      </c>
      <c r="B121" s="57">
        <f t="shared" si="7"/>
        <v>7</v>
      </c>
      <c r="C121" s="56">
        <f t="shared" ref="C121:O121" si="22">SUM(C84:C90)</f>
        <v>11</v>
      </c>
      <c r="D121" s="56">
        <f t="shared" si="22"/>
        <v>22</v>
      </c>
      <c r="E121" s="56">
        <f t="shared" si="22"/>
        <v>32</v>
      </c>
      <c r="F121" s="56">
        <f t="shared" si="22"/>
        <v>3</v>
      </c>
      <c r="G121" s="56">
        <f t="shared" si="22"/>
        <v>9</v>
      </c>
      <c r="H121" s="56">
        <f t="shared" si="22"/>
        <v>2</v>
      </c>
      <c r="I121" s="56">
        <f t="shared" si="22"/>
        <v>0</v>
      </c>
      <c r="J121" s="56">
        <f t="shared" ref="J121:K121" si="23">SUM(J84:J90)</f>
        <v>0</v>
      </c>
      <c r="K121" s="56">
        <f t="shared" si="23"/>
        <v>0</v>
      </c>
      <c r="L121" s="56">
        <f t="shared" si="22"/>
        <v>1</v>
      </c>
      <c r="M121" s="56">
        <f t="shared" si="22"/>
        <v>38</v>
      </c>
      <c r="N121" s="56">
        <f t="shared" si="22"/>
        <v>8</v>
      </c>
      <c r="O121" s="56">
        <f t="shared" si="22"/>
        <v>0</v>
      </c>
    </row>
    <row r="122" spans="1:15" ht="15.75" customHeight="1" x14ac:dyDescent="0.15">
      <c r="A122" s="28" t="s">
        <v>36</v>
      </c>
      <c r="B122" s="57">
        <f t="shared" si="7"/>
        <v>8</v>
      </c>
      <c r="C122" s="56">
        <f t="shared" ref="C122:O122" si="24">SUM(C91:C98)</f>
        <v>9</v>
      </c>
      <c r="D122" s="56">
        <f t="shared" si="24"/>
        <v>2</v>
      </c>
      <c r="E122" s="56">
        <f t="shared" si="24"/>
        <v>4</v>
      </c>
      <c r="F122" s="56">
        <f t="shared" si="24"/>
        <v>4</v>
      </c>
      <c r="G122" s="56">
        <f t="shared" si="24"/>
        <v>3</v>
      </c>
      <c r="H122" s="56">
        <f t="shared" si="24"/>
        <v>1</v>
      </c>
      <c r="I122" s="56">
        <f t="shared" si="24"/>
        <v>0</v>
      </c>
      <c r="J122" s="56">
        <f t="shared" ref="J122:K122" si="25">SUM(J91:J98)</f>
        <v>2</v>
      </c>
      <c r="K122" s="56">
        <f t="shared" si="25"/>
        <v>1</v>
      </c>
      <c r="L122" s="56">
        <f t="shared" si="24"/>
        <v>1</v>
      </c>
      <c r="M122" s="56">
        <f t="shared" si="24"/>
        <v>6</v>
      </c>
      <c r="N122" s="56">
        <f t="shared" si="24"/>
        <v>11</v>
      </c>
      <c r="O122" s="56">
        <f t="shared" si="24"/>
        <v>1</v>
      </c>
    </row>
    <row r="123" spans="1:15" ht="13.5" x14ac:dyDescent="0.15">
      <c r="A123" s="28" t="s">
        <v>37</v>
      </c>
      <c r="B123" s="57">
        <f t="shared" si="7"/>
        <v>5</v>
      </c>
      <c r="C123" s="56">
        <f t="shared" ref="C123:O123" si="26">SUM(C99:C103)</f>
        <v>5</v>
      </c>
      <c r="D123" s="56">
        <f t="shared" si="26"/>
        <v>1</v>
      </c>
      <c r="E123" s="56">
        <f t="shared" si="26"/>
        <v>2</v>
      </c>
      <c r="F123" s="56">
        <f t="shared" si="26"/>
        <v>1</v>
      </c>
      <c r="G123" s="56">
        <f t="shared" si="26"/>
        <v>0</v>
      </c>
      <c r="H123" s="56">
        <f t="shared" si="26"/>
        <v>4</v>
      </c>
      <c r="I123" s="56">
        <f t="shared" si="26"/>
        <v>0</v>
      </c>
      <c r="J123" s="56">
        <f t="shared" ref="J123:K123" si="27">SUM(J99:J103)</f>
        <v>0</v>
      </c>
      <c r="K123" s="56">
        <f t="shared" si="27"/>
        <v>0</v>
      </c>
      <c r="L123" s="56">
        <f t="shared" si="26"/>
        <v>3</v>
      </c>
      <c r="M123" s="56">
        <f t="shared" si="26"/>
        <v>0</v>
      </c>
      <c r="N123" s="56">
        <f t="shared" si="26"/>
        <v>6</v>
      </c>
      <c r="O123" s="56">
        <f t="shared" si="26"/>
        <v>0</v>
      </c>
    </row>
    <row r="124" spans="1:15" ht="13.5" x14ac:dyDescent="0.15">
      <c r="A124" s="29" t="s">
        <v>38</v>
      </c>
      <c r="B124" s="57">
        <f t="shared" ref="B124" si="28">SUM(B110:B123)</f>
        <v>98</v>
      </c>
      <c r="C124" s="57">
        <f>SUM(C110:C123)</f>
        <v>218</v>
      </c>
      <c r="D124" s="57">
        <f t="shared" ref="D124:O124" si="29">SUM(D110:D123)</f>
        <v>178</v>
      </c>
      <c r="E124" s="57">
        <f t="shared" si="29"/>
        <v>135</v>
      </c>
      <c r="F124" s="57">
        <f t="shared" si="29"/>
        <v>59</v>
      </c>
      <c r="G124" s="57">
        <f t="shared" si="29"/>
        <v>40</v>
      </c>
      <c r="H124" s="57">
        <f t="shared" si="29"/>
        <v>17</v>
      </c>
      <c r="I124" s="57">
        <f t="shared" si="29"/>
        <v>10</v>
      </c>
      <c r="J124" s="57">
        <f t="shared" si="29"/>
        <v>7</v>
      </c>
      <c r="K124" s="57">
        <f t="shared" si="29"/>
        <v>3</v>
      </c>
      <c r="L124" s="57">
        <f t="shared" si="29"/>
        <v>12</v>
      </c>
      <c r="M124" s="57">
        <f t="shared" si="29"/>
        <v>279</v>
      </c>
      <c r="N124" s="57">
        <f t="shared" si="29"/>
        <v>265</v>
      </c>
      <c r="O124" s="57">
        <f t="shared" si="29"/>
        <v>16</v>
      </c>
    </row>
  </sheetData>
  <mergeCells count="8">
    <mergeCell ref="A108:A109"/>
    <mergeCell ref="B108:B109"/>
    <mergeCell ref="C108:L108"/>
    <mergeCell ref="M108:O108"/>
    <mergeCell ref="A4:A5"/>
    <mergeCell ref="B4:B5"/>
    <mergeCell ref="M4:O4"/>
    <mergeCell ref="C4:L4"/>
  </mergeCells>
  <phoneticPr fontId="2"/>
  <printOptions horizontalCentered="1"/>
  <pageMargins left="0.39370078740157483" right="0.39370078740157483" top="0.51181102362204722" bottom="0.19685039370078741" header="0.31496062992125984" footer="0.31496062992125984"/>
  <pageSetup paperSize="9" scale="78" fitToHeight="0" orientation="landscape" r:id="rId1"/>
  <headerFooter>
    <oddHeader>&amp;R３　集落協定の活動の実施状況（農業生産活動）</oddHeader>
    <oddFooter xml:space="preserve">&amp;C&amp;P 
</oddFooter>
  </headerFooter>
  <rowBreaks count="3" manualBreakCount="3">
    <brk id="38" max="16383" man="1"/>
    <brk id="76" max="16383" man="1"/>
    <brk id="105" max="16383" man="1"/>
  </rowBreaks>
  <ignoredErrors>
    <ignoredError sqref="C110:I115 C118:I123 C116:I117 L110:O115 L118:O123 L116:O1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4"/>
  <sheetViews>
    <sheetView showZeros="0" view="pageBreakPreview" topLeftCell="A118" zoomScaleNormal="100" zoomScaleSheetLayoutView="100" workbookViewId="0">
      <selection activeCell="I11" sqref="I11"/>
    </sheetView>
  </sheetViews>
  <sheetFormatPr defaultColWidth="9" defaultRowHeight="13.5" x14ac:dyDescent="0.15"/>
  <cols>
    <col min="1" max="1" width="11.75" style="8" customWidth="1"/>
    <col min="2" max="2" width="10.625" style="8" customWidth="1"/>
    <col min="3" max="16" width="11" style="8" customWidth="1"/>
    <col min="17" max="16384" width="9" style="8"/>
  </cols>
  <sheetData>
    <row r="1" spans="1:26" ht="17.25" x14ac:dyDescent="0.15">
      <c r="A1" s="83" t="s">
        <v>193</v>
      </c>
    </row>
    <row r="2" spans="1:26" ht="17.25" x14ac:dyDescent="0.15">
      <c r="A2" s="6" t="s">
        <v>198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2" customHeight="1" x14ac:dyDescent="0.1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ht="33" customHeight="1" x14ac:dyDescent="0.15">
      <c r="A4" s="116" t="s">
        <v>0</v>
      </c>
      <c r="B4" s="116" t="s">
        <v>1</v>
      </c>
      <c r="C4" s="123" t="s">
        <v>56</v>
      </c>
      <c r="D4" s="124"/>
      <c r="E4" s="122" t="s">
        <v>45</v>
      </c>
      <c r="F4" s="122"/>
      <c r="G4" s="122"/>
      <c r="H4" s="123" t="s">
        <v>46</v>
      </c>
      <c r="I4" s="125"/>
      <c r="J4" s="125"/>
      <c r="K4" s="125"/>
      <c r="L4" s="125"/>
      <c r="M4" s="125"/>
      <c r="N4" s="125"/>
      <c r="O4" s="125"/>
      <c r="P4" s="124"/>
    </row>
    <row r="5" spans="1:26" ht="63" customHeight="1" x14ac:dyDescent="0.15">
      <c r="A5" s="117"/>
      <c r="B5" s="117"/>
      <c r="C5" s="82" t="s">
        <v>170</v>
      </c>
      <c r="D5" s="82" t="s">
        <v>171</v>
      </c>
      <c r="E5" s="82" t="s">
        <v>63</v>
      </c>
      <c r="F5" s="82" t="s">
        <v>172</v>
      </c>
      <c r="G5" s="82" t="s">
        <v>173</v>
      </c>
      <c r="H5" s="82" t="s">
        <v>174</v>
      </c>
      <c r="I5" s="82" t="s">
        <v>175</v>
      </c>
      <c r="J5" s="82" t="s">
        <v>64</v>
      </c>
      <c r="K5" s="82" t="s">
        <v>176</v>
      </c>
      <c r="L5" s="82" t="s">
        <v>177</v>
      </c>
      <c r="M5" s="82" t="s">
        <v>178</v>
      </c>
      <c r="N5" s="82" t="s">
        <v>179</v>
      </c>
      <c r="O5" s="82" t="s">
        <v>180</v>
      </c>
      <c r="P5" s="82" t="s">
        <v>181</v>
      </c>
      <c r="R5" s="66"/>
      <c r="S5" s="66"/>
      <c r="T5" s="66"/>
      <c r="U5" s="66"/>
      <c r="V5" s="66"/>
      <c r="W5" s="66"/>
      <c r="X5" s="66"/>
      <c r="Y5" s="66"/>
      <c r="Z5" s="66"/>
    </row>
    <row r="6" spans="1:26" ht="15.75" customHeight="1" x14ac:dyDescent="0.15">
      <c r="A6" s="20" t="s">
        <v>10</v>
      </c>
      <c r="B6" s="21" t="s">
        <v>66</v>
      </c>
      <c r="C6" s="54">
        <v>6</v>
      </c>
      <c r="D6" s="54">
        <v>0</v>
      </c>
      <c r="E6" s="54">
        <v>3</v>
      </c>
      <c r="F6" s="54">
        <v>0</v>
      </c>
      <c r="G6" s="54">
        <v>2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4</v>
      </c>
      <c r="R6" s="67"/>
      <c r="S6" s="67"/>
      <c r="T6" s="67"/>
      <c r="U6" s="67"/>
      <c r="V6" s="67"/>
      <c r="W6" s="67"/>
      <c r="X6" s="67"/>
      <c r="Y6" s="67"/>
      <c r="Z6" s="67"/>
    </row>
    <row r="7" spans="1:26" ht="15.75" customHeight="1" x14ac:dyDescent="0.15">
      <c r="A7" s="20" t="s">
        <v>10</v>
      </c>
      <c r="B7" s="21" t="s">
        <v>67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1</v>
      </c>
      <c r="R7" s="67"/>
      <c r="S7" s="67"/>
      <c r="T7" s="67"/>
      <c r="U7" s="67"/>
      <c r="V7" s="67"/>
      <c r="W7" s="67"/>
      <c r="X7" s="67"/>
      <c r="Y7" s="67"/>
      <c r="Z7" s="67"/>
    </row>
    <row r="8" spans="1:26" ht="15.75" customHeight="1" x14ac:dyDescent="0.15">
      <c r="A8" s="20" t="s">
        <v>10</v>
      </c>
      <c r="B8" s="21" t="s">
        <v>68</v>
      </c>
      <c r="C8" s="54">
        <v>0</v>
      </c>
      <c r="D8" s="54">
        <v>0</v>
      </c>
      <c r="E8" s="54">
        <v>1</v>
      </c>
      <c r="F8" s="54">
        <v>0</v>
      </c>
      <c r="G8" s="54">
        <v>0</v>
      </c>
      <c r="H8" s="54">
        <v>1</v>
      </c>
      <c r="I8" s="54">
        <v>0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1</v>
      </c>
      <c r="R8" s="67"/>
      <c r="S8" s="67"/>
      <c r="T8" s="67"/>
      <c r="U8" s="67"/>
      <c r="V8" s="67"/>
      <c r="W8" s="67"/>
      <c r="X8" s="67"/>
      <c r="Y8" s="67"/>
      <c r="Z8" s="67"/>
    </row>
    <row r="9" spans="1:26" ht="15.75" customHeight="1" x14ac:dyDescent="0.15">
      <c r="A9" s="20" t="s">
        <v>10</v>
      </c>
      <c r="B9" s="21" t="s">
        <v>69</v>
      </c>
      <c r="C9" s="54">
        <v>1</v>
      </c>
      <c r="D9" s="54">
        <v>0</v>
      </c>
      <c r="E9" s="54">
        <v>1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9"/>
      <c r="R9" s="67"/>
      <c r="S9" s="67"/>
      <c r="T9" s="67"/>
      <c r="U9" s="67"/>
      <c r="V9" s="67"/>
      <c r="W9" s="67"/>
      <c r="X9" s="67"/>
      <c r="Y9" s="67"/>
      <c r="Z9" s="67"/>
    </row>
    <row r="10" spans="1:26" ht="15.75" customHeight="1" x14ac:dyDescent="0.15">
      <c r="A10" s="20" t="s">
        <v>10</v>
      </c>
      <c r="B10" s="21" t="s">
        <v>70</v>
      </c>
      <c r="C10" s="54">
        <v>0</v>
      </c>
      <c r="D10" s="54">
        <v>0</v>
      </c>
      <c r="E10" s="54">
        <v>4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2</v>
      </c>
      <c r="M10" s="54">
        <v>0</v>
      </c>
      <c r="N10" s="54">
        <v>0</v>
      </c>
      <c r="O10" s="54">
        <v>0</v>
      </c>
      <c r="P10" s="54">
        <v>0</v>
      </c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5.75" customHeight="1" x14ac:dyDescent="0.15">
      <c r="A11" s="20" t="s">
        <v>10</v>
      </c>
      <c r="B11" s="21" t="s">
        <v>71</v>
      </c>
      <c r="C11" s="54">
        <v>1</v>
      </c>
      <c r="D11" s="54">
        <v>0</v>
      </c>
      <c r="E11" s="54">
        <v>7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5.75" customHeight="1" x14ac:dyDescent="0.15">
      <c r="A12" s="20" t="s">
        <v>10</v>
      </c>
      <c r="B12" s="21" t="s">
        <v>72</v>
      </c>
      <c r="C12" s="54">
        <v>0</v>
      </c>
      <c r="D12" s="54">
        <v>0</v>
      </c>
      <c r="E12" s="54">
        <v>25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5.75" customHeight="1" x14ac:dyDescent="0.15">
      <c r="A13" s="20" t="s">
        <v>10</v>
      </c>
      <c r="B13" s="21" t="s">
        <v>73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4</v>
      </c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5.75" customHeight="1" x14ac:dyDescent="0.15">
      <c r="A14" s="20" t="s">
        <v>10</v>
      </c>
      <c r="B14" s="21" t="s">
        <v>74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11</v>
      </c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5.75" customHeight="1" x14ac:dyDescent="0.15">
      <c r="A15" s="20" t="s">
        <v>10</v>
      </c>
      <c r="B15" s="21" t="s">
        <v>75</v>
      </c>
      <c r="C15" s="54">
        <v>3</v>
      </c>
      <c r="D15" s="54">
        <v>0</v>
      </c>
      <c r="E15" s="54">
        <v>3</v>
      </c>
      <c r="F15" s="54">
        <v>5</v>
      </c>
      <c r="G15" s="54">
        <v>0</v>
      </c>
      <c r="H15" s="54">
        <v>1</v>
      </c>
      <c r="I15" s="54">
        <v>0</v>
      </c>
      <c r="J15" s="54">
        <v>9</v>
      </c>
      <c r="K15" s="54">
        <v>9</v>
      </c>
      <c r="L15" s="54">
        <v>0</v>
      </c>
      <c r="M15" s="54">
        <v>0</v>
      </c>
      <c r="N15" s="54">
        <v>1</v>
      </c>
      <c r="O15" s="54">
        <v>1</v>
      </c>
      <c r="P15" s="54">
        <v>10</v>
      </c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5.75" customHeight="1" x14ac:dyDescent="0.15">
      <c r="A16" s="20" t="s">
        <v>10</v>
      </c>
      <c r="B16" s="21" t="s">
        <v>76</v>
      </c>
      <c r="C16" s="54">
        <v>0</v>
      </c>
      <c r="D16" s="54">
        <v>0</v>
      </c>
      <c r="E16" s="54">
        <v>0</v>
      </c>
      <c r="F16" s="54">
        <v>1</v>
      </c>
      <c r="G16" s="54">
        <v>0</v>
      </c>
      <c r="H16" s="54">
        <v>0</v>
      </c>
      <c r="I16" s="54">
        <v>0</v>
      </c>
      <c r="J16" s="54">
        <v>1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5.75" customHeight="1" x14ac:dyDescent="0.15">
      <c r="A17" s="20" t="s">
        <v>10</v>
      </c>
      <c r="B17" s="21" t="s">
        <v>77</v>
      </c>
      <c r="C17" s="54">
        <v>1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11</v>
      </c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5.75" customHeight="1" x14ac:dyDescent="0.15">
      <c r="A18" s="20" t="s">
        <v>10</v>
      </c>
      <c r="B18" s="21" t="s">
        <v>78</v>
      </c>
      <c r="C18" s="54">
        <v>0</v>
      </c>
      <c r="D18" s="54">
        <v>0</v>
      </c>
      <c r="E18" s="54">
        <v>1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5.75" customHeight="1" x14ac:dyDescent="0.15">
      <c r="A19" s="20" t="s">
        <v>10</v>
      </c>
      <c r="B19" s="21" t="s">
        <v>79</v>
      </c>
      <c r="C19" s="54">
        <v>2</v>
      </c>
      <c r="D19" s="54">
        <v>0</v>
      </c>
      <c r="E19" s="54">
        <v>0</v>
      </c>
      <c r="F19" s="54">
        <v>1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8</v>
      </c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5.75" customHeight="1" x14ac:dyDescent="0.15">
      <c r="A20" s="20" t="s">
        <v>10</v>
      </c>
      <c r="B20" s="21" t="s">
        <v>80</v>
      </c>
      <c r="C20" s="54">
        <v>0</v>
      </c>
      <c r="D20" s="54">
        <v>0</v>
      </c>
      <c r="E20" s="54">
        <v>3</v>
      </c>
      <c r="F20" s="54">
        <v>0</v>
      </c>
      <c r="G20" s="54">
        <v>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5.75" customHeight="1" x14ac:dyDescent="0.15">
      <c r="A21" s="20" t="s">
        <v>10</v>
      </c>
      <c r="B21" s="21" t="s">
        <v>81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11</v>
      </c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.75" customHeight="1" x14ac:dyDescent="0.15">
      <c r="A22" s="20" t="s">
        <v>10</v>
      </c>
      <c r="B22" s="21" t="s">
        <v>82</v>
      </c>
      <c r="C22" s="54">
        <v>0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5.75" customHeight="1" x14ac:dyDescent="0.15">
      <c r="A23" s="20" t="s">
        <v>10</v>
      </c>
      <c r="B23" s="21" t="s">
        <v>83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10</v>
      </c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5.75" customHeight="1" x14ac:dyDescent="0.15">
      <c r="A24" s="20" t="s">
        <v>11</v>
      </c>
      <c r="B24" s="21" t="s">
        <v>84</v>
      </c>
      <c r="C24" s="54">
        <v>0</v>
      </c>
      <c r="D24" s="54">
        <v>0</v>
      </c>
      <c r="E24" s="54">
        <v>1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6</v>
      </c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5.75" customHeight="1" x14ac:dyDescent="0.15">
      <c r="A25" s="20" t="s">
        <v>12</v>
      </c>
      <c r="B25" s="21" t="s">
        <v>85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19</v>
      </c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5.75" customHeight="1" x14ac:dyDescent="0.15">
      <c r="A26" s="20" t="s">
        <v>12</v>
      </c>
      <c r="B26" s="21" t="s">
        <v>86</v>
      </c>
      <c r="C26" s="54">
        <v>0</v>
      </c>
      <c r="D26" s="54">
        <v>1</v>
      </c>
      <c r="E26" s="54">
        <v>2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5.75" customHeight="1" x14ac:dyDescent="0.15">
      <c r="A27" s="20" t="s">
        <v>12</v>
      </c>
      <c r="B27" s="21" t="s">
        <v>87</v>
      </c>
      <c r="C27" s="54">
        <v>0</v>
      </c>
      <c r="D27" s="54">
        <v>0</v>
      </c>
      <c r="E27" s="54">
        <v>6</v>
      </c>
      <c r="F27" s="54">
        <v>0</v>
      </c>
      <c r="G27" s="54">
        <v>1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6</v>
      </c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5.75" customHeight="1" x14ac:dyDescent="0.15">
      <c r="A28" s="20" t="s">
        <v>12</v>
      </c>
      <c r="B28" s="21" t="s">
        <v>88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1</v>
      </c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5.75" customHeight="1" x14ac:dyDescent="0.15">
      <c r="A29" s="20" t="s">
        <v>13</v>
      </c>
      <c r="B29" s="21" t="s">
        <v>89</v>
      </c>
      <c r="C29" s="54">
        <v>1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1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5.75" customHeight="1" x14ac:dyDescent="0.15">
      <c r="A30" s="20" t="s">
        <v>13</v>
      </c>
      <c r="B30" s="21" t="s">
        <v>90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1</v>
      </c>
      <c r="I30" s="54">
        <v>0</v>
      </c>
      <c r="J30" s="54">
        <v>1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5.75" customHeight="1" x14ac:dyDescent="0.15">
      <c r="A31" s="20" t="s">
        <v>13</v>
      </c>
      <c r="B31" s="21" t="s">
        <v>91</v>
      </c>
      <c r="C31" s="54">
        <v>1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1</v>
      </c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5.75" customHeight="1" x14ac:dyDescent="0.15">
      <c r="A32" s="20" t="s">
        <v>13</v>
      </c>
      <c r="B32" s="21" t="s">
        <v>92</v>
      </c>
      <c r="C32" s="54">
        <v>1</v>
      </c>
      <c r="D32" s="54">
        <v>0</v>
      </c>
      <c r="E32" s="54">
        <v>1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1</v>
      </c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5.75" customHeight="1" x14ac:dyDescent="0.15">
      <c r="A33" s="20" t="s">
        <v>14</v>
      </c>
      <c r="B33" s="21" t="s">
        <v>93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1</v>
      </c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5.75" customHeight="1" x14ac:dyDescent="0.15">
      <c r="A34" s="20" t="s">
        <v>14</v>
      </c>
      <c r="B34" s="21" t="s">
        <v>94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1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5.75" customHeight="1" x14ac:dyDescent="0.15">
      <c r="A35" s="20" t="s">
        <v>15</v>
      </c>
      <c r="B35" s="21" t="s">
        <v>95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2</v>
      </c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5.75" customHeight="1" x14ac:dyDescent="0.15">
      <c r="A36" s="20" t="s">
        <v>16</v>
      </c>
      <c r="B36" s="21" t="s">
        <v>96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1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5.75" customHeight="1" x14ac:dyDescent="0.15">
      <c r="A37" s="20" t="s">
        <v>16</v>
      </c>
      <c r="B37" s="21" t="s">
        <v>97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1</v>
      </c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5.75" customHeight="1" x14ac:dyDescent="0.15">
      <c r="A38" s="20" t="s">
        <v>16</v>
      </c>
      <c r="B38" s="21" t="s">
        <v>98</v>
      </c>
      <c r="C38" s="54">
        <v>0</v>
      </c>
      <c r="D38" s="54">
        <v>0</v>
      </c>
      <c r="E38" s="54">
        <v>3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5.75" customHeight="1" x14ac:dyDescent="0.15">
      <c r="A39" s="20" t="s">
        <v>17</v>
      </c>
      <c r="B39" s="21" t="s">
        <v>99</v>
      </c>
      <c r="C39" s="54">
        <v>1</v>
      </c>
      <c r="D39" s="54">
        <v>0</v>
      </c>
      <c r="E39" s="54">
        <v>0</v>
      </c>
      <c r="F39" s="54">
        <v>2</v>
      </c>
      <c r="G39" s="54">
        <v>0</v>
      </c>
      <c r="H39" s="54">
        <v>2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5.75" customHeight="1" x14ac:dyDescent="0.15">
      <c r="A40" s="20" t="s">
        <v>17</v>
      </c>
      <c r="B40" s="21" t="s">
        <v>100</v>
      </c>
      <c r="C40" s="54">
        <v>0</v>
      </c>
      <c r="D40" s="54">
        <v>0</v>
      </c>
      <c r="E40" s="54">
        <v>2</v>
      </c>
      <c r="F40" s="54">
        <v>0</v>
      </c>
      <c r="G40" s="54">
        <v>0</v>
      </c>
      <c r="H40" s="54">
        <v>1</v>
      </c>
      <c r="I40" s="54">
        <v>0</v>
      </c>
      <c r="J40" s="54">
        <v>0</v>
      </c>
      <c r="K40" s="54">
        <v>0</v>
      </c>
      <c r="L40" s="54">
        <v>0</v>
      </c>
      <c r="M40" s="54">
        <v>1</v>
      </c>
      <c r="N40" s="54">
        <v>0</v>
      </c>
      <c r="O40" s="54">
        <v>0</v>
      </c>
      <c r="P40" s="54">
        <v>0</v>
      </c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5.75" customHeight="1" x14ac:dyDescent="0.15">
      <c r="A41" s="20" t="s">
        <v>17</v>
      </c>
      <c r="B41" s="21" t="s">
        <v>101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2</v>
      </c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5.75" customHeight="1" x14ac:dyDescent="0.15">
      <c r="A42" s="20" t="s">
        <v>17</v>
      </c>
      <c r="B42" s="21" t="s">
        <v>102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1</v>
      </c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5.75" customHeight="1" x14ac:dyDescent="0.15">
      <c r="A43" s="20" t="s">
        <v>17</v>
      </c>
      <c r="B43" s="21" t="s">
        <v>103</v>
      </c>
      <c r="C43" s="54">
        <v>0</v>
      </c>
      <c r="D43" s="54">
        <v>0</v>
      </c>
      <c r="E43" s="54">
        <v>1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1</v>
      </c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5.75" customHeight="1" x14ac:dyDescent="0.15">
      <c r="A44" s="20" t="s">
        <v>17</v>
      </c>
      <c r="B44" s="21" t="s">
        <v>104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1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.75" customHeight="1" x14ac:dyDescent="0.15">
      <c r="A45" s="20" t="s">
        <v>17</v>
      </c>
      <c r="B45" s="21" t="s">
        <v>105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2</v>
      </c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 customHeight="1" x14ac:dyDescent="0.15">
      <c r="A46" s="20" t="s">
        <v>17</v>
      </c>
      <c r="B46" s="21" t="s">
        <v>106</v>
      </c>
      <c r="C46" s="54">
        <v>0</v>
      </c>
      <c r="D46" s="54">
        <v>0</v>
      </c>
      <c r="E46" s="54">
        <v>1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5.75" customHeight="1" x14ac:dyDescent="0.15">
      <c r="A47" s="20" t="s">
        <v>17</v>
      </c>
      <c r="B47" s="21" t="s">
        <v>107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4</v>
      </c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5.75" customHeight="1" x14ac:dyDescent="0.15">
      <c r="A48" s="20" t="s">
        <v>17</v>
      </c>
      <c r="B48" s="21" t="s">
        <v>108</v>
      </c>
      <c r="C48" s="54">
        <v>0</v>
      </c>
      <c r="D48" s="54">
        <v>0</v>
      </c>
      <c r="E48" s="54">
        <v>1</v>
      </c>
      <c r="F48" s="54">
        <v>0</v>
      </c>
      <c r="G48" s="54">
        <v>0</v>
      </c>
      <c r="H48" s="54">
        <v>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5.75" customHeight="1" x14ac:dyDescent="0.15">
      <c r="A49" s="20" t="s">
        <v>17</v>
      </c>
      <c r="B49" s="21" t="s">
        <v>109</v>
      </c>
      <c r="C49" s="54">
        <v>0</v>
      </c>
      <c r="D49" s="54">
        <v>0</v>
      </c>
      <c r="E49" s="54">
        <v>1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1</v>
      </c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5.75" customHeight="1" x14ac:dyDescent="0.15">
      <c r="A50" s="20" t="s">
        <v>17</v>
      </c>
      <c r="B50" s="21" t="s">
        <v>110</v>
      </c>
      <c r="C50" s="54">
        <v>0</v>
      </c>
      <c r="D50" s="54">
        <v>0</v>
      </c>
      <c r="E50" s="54">
        <v>1</v>
      </c>
      <c r="F50" s="54">
        <v>0</v>
      </c>
      <c r="G50" s="54">
        <v>0</v>
      </c>
      <c r="H50" s="54">
        <v>1</v>
      </c>
      <c r="I50" s="54">
        <v>0</v>
      </c>
      <c r="J50" s="54">
        <v>1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5.75" customHeight="1" x14ac:dyDescent="0.15">
      <c r="A51" s="20" t="s">
        <v>17</v>
      </c>
      <c r="B51" s="21" t="s">
        <v>111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1</v>
      </c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5.75" customHeight="1" x14ac:dyDescent="0.15">
      <c r="A52" s="20" t="s">
        <v>17</v>
      </c>
      <c r="B52" s="21" t="s">
        <v>112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1</v>
      </c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5.75" customHeight="1" x14ac:dyDescent="0.15">
      <c r="A53" s="20" t="s">
        <v>17</v>
      </c>
      <c r="B53" s="21" t="s">
        <v>113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2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5.75" customHeight="1" x14ac:dyDescent="0.15">
      <c r="A54" s="20" t="s">
        <v>17</v>
      </c>
      <c r="B54" s="21" t="s">
        <v>114</v>
      </c>
      <c r="C54" s="54">
        <v>0</v>
      </c>
      <c r="D54" s="54">
        <v>0</v>
      </c>
      <c r="E54" s="54">
        <v>0</v>
      </c>
      <c r="F54" s="54">
        <v>0</v>
      </c>
      <c r="G54" s="54">
        <v>1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5.75" customHeight="1" x14ac:dyDescent="0.15">
      <c r="A55" s="20" t="s">
        <v>17</v>
      </c>
      <c r="B55" s="21" t="s">
        <v>115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1</v>
      </c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5.75" customHeight="1" x14ac:dyDescent="0.15">
      <c r="A56" s="20" t="s">
        <v>17</v>
      </c>
      <c r="B56" s="21" t="s">
        <v>116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5.75" customHeight="1" x14ac:dyDescent="0.15">
      <c r="A57" s="20" t="s">
        <v>17</v>
      </c>
      <c r="B57" s="21" t="s">
        <v>117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1</v>
      </c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5.75" customHeight="1" x14ac:dyDescent="0.15">
      <c r="A58" s="20" t="s">
        <v>17</v>
      </c>
      <c r="B58" s="21" t="s">
        <v>118</v>
      </c>
      <c r="C58" s="54">
        <v>1</v>
      </c>
      <c r="D58" s="54">
        <v>0</v>
      </c>
      <c r="E58" s="54">
        <v>2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5.75" customHeight="1" x14ac:dyDescent="0.15">
      <c r="A59" s="20" t="s">
        <v>17</v>
      </c>
      <c r="B59" s="21" t="s">
        <v>119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1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5.75" customHeight="1" x14ac:dyDescent="0.15">
      <c r="A60" s="20" t="s">
        <v>17</v>
      </c>
      <c r="B60" s="21" t="s">
        <v>120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1</v>
      </c>
      <c r="I60" s="54">
        <v>1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5.75" customHeight="1" x14ac:dyDescent="0.15">
      <c r="A61" s="20" t="s">
        <v>17</v>
      </c>
      <c r="B61" s="21" t="s">
        <v>121</v>
      </c>
      <c r="C61" s="54">
        <v>0</v>
      </c>
      <c r="D61" s="54">
        <v>0</v>
      </c>
      <c r="E61" s="54">
        <v>1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5.75" customHeight="1" x14ac:dyDescent="0.15">
      <c r="A62" s="20" t="s">
        <v>18</v>
      </c>
      <c r="B62" s="21" t="s">
        <v>122</v>
      </c>
      <c r="C62" s="54">
        <v>0</v>
      </c>
      <c r="D62" s="54">
        <v>0</v>
      </c>
      <c r="E62" s="54">
        <v>1</v>
      </c>
      <c r="F62" s="54">
        <v>0</v>
      </c>
      <c r="G62" s="54">
        <v>0</v>
      </c>
      <c r="H62" s="54">
        <v>0</v>
      </c>
      <c r="I62" s="54">
        <v>0</v>
      </c>
      <c r="J62" s="54">
        <v>1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1</v>
      </c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5.75" customHeight="1" x14ac:dyDescent="0.15">
      <c r="A63" s="20" t="s">
        <v>18</v>
      </c>
      <c r="B63" s="21" t="s">
        <v>123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4</v>
      </c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5.75" customHeight="1" x14ac:dyDescent="0.15">
      <c r="A64" s="20" t="s">
        <v>18</v>
      </c>
      <c r="B64" s="21" t="s">
        <v>124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12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6</v>
      </c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5.75" customHeight="1" x14ac:dyDescent="0.15">
      <c r="A65" s="20" t="s">
        <v>18</v>
      </c>
      <c r="B65" s="21" t="s">
        <v>125</v>
      </c>
      <c r="C65" s="54">
        <v>6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2</v>
      </c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5.75" customHeight="1" x14ac:dyDescent="0.15">
      <c r="A66" s="20" t="s">
        <v>18</v>
      </c>
      <c r="B66" s="21" t="s">
        <v>126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1</v>
      </c>
      <c r="I66" s="54">
        <v>1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1</v>
      </c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5.75" customHeight="1" x14ac:dyDescent="0.15">
      <c r="A67" s="20" t="s">
        <v>18</v>
      </c>
      <c r="B67" s="21" t="s">
        <v>127</v>
      </c>
      <c r="C67" s="54">
        <v>1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1</v>
      </c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5.75" customHeight="1" x14ac:dyDescent="0.15">
      <c r="A68" s="20" t="s">
        <v>18</v>
      </c>
      <c r="B68" s="21" t="s">
        <v>128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1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5.75" customHeight="1" x14ac:dyDescent="0.15">
      <c r="A69" s="20" t="s">
        <v>18</v>
      </c>
      <c r="B69" s="21" t="s">
        <v>129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2</v>
      </c>
      <c r="I69" s="54">
        <v>2</v>
      </c>
      <c r="J69" s="54">
        <v>2</v>
      </c>
      <c r="K69" s="54">
        <v>2</v>
      </c>
      <c r="L69" s="54">
        <v>0</v>
      </c>
      <c r="M69" s="54">
        <v>0</v>
      </c>
      <c r="N69" s="54">
        <v>2</v>
      </c>
      <c r="O69" s="54">
        <v>2</v>
      </c>
      <c r="P69" s="54">
        <v>2</v>
      </c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5.75" customHeight="1" x14ac:dyDescent="0.15">
      <c r="A70" s="20" t="s">
        <v>19</v>
      </c>
      <c r="B70" s="21" t="s">
        <v>130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2</v>
      </c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5.75" customHeight="1" x14ac:dyDescent="0.15">
      <c r="A71" s="20" t="s">
        <v>19</v>
      </c>
      <c r="B71" s="21" t="s">
        <v>131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1</v>
      </c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5.75" customHeight="1" x14ac:dyDescent="0.15">
      <c r="A72" s="20" t="s">
        <v>19</v>
      </c>
      <c r="B72" s="21" t="s">
        <v>132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1</v>
      </c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5.75" customHeight="1" x14ac:dyDescent="0.15">
      <c r="A73" s="20" t="s">
        <v>19</v>
      </c>
      <c r="B73" s="21" t="s">
        <v>133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1</v>
      </c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5.75" customHeight="1" x14ac:dyDescent="0.15">
      <c r="A74" s="20" t="s">
        <v>19</v>
      </c>
      <c r="B74" s="21" t="s">
        <v>134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1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1</v>
      </c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5.75" customHeight="1" x14ac:dyDescent="0.15">
      <c r="A75" s="20" t="s">
        <v>19</v>
      </c>
      <c r="B75" s="21" t="s">
        <v>135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1</v>
      </c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5.75" customHeight="1" x14ac:dyDescent="0.15">
      <c r="A76" s="20" t="s">
        <v>19</v>
      </c>
      <c r="B76" s="21" t="s">
        <v>136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1</v>
      </c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5.75" customHeight="1" x14ac:dyDescent="0.15">
      <c r="A77" s="20" t="s">
        <v>164</v>
      </c>
      <c r="B77" s="21" t="s">
        <v>137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3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5.75" customHeight="1" x14ac:dyDescent="0.15">
      <c r="A78" s="20" t="s">
        <v>164</v>
      </c>
      <c r="B78" s="21" t="s">
        <v>138</v>
      </c>
      <c r="C78" s="54">
        <v>1</v>
      </c>
      <c r="D78" s="54">
        <v>0</v>
      </c>
      <c r="E78" s="54">
        <v>2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5.75" customHeight="1" x14ac:dyDescent="0.15">
      <c r="A79" s="20" t="s">
        <v>164</v>
      </c>
      <c r="B79" s="21" t="s">
        <v>139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5.75" customHeight="1" x14ac:dyDescent="0.15">
      <c r="A80" s="20" t="s">
        <v>164</v>
      </c>
      <c r="B80" s="21" t="s">
        <v>140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1</v>
      </c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5.75" customHeight="1" x14ac:dyDescent="0.15">
      <c r="A81" s="20" t="s">
        <v>164</v>
      </c>
      <c r="B81" s="21" t="s">
        <v>141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1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5.75" customHeight="1" x14ac:dyDescent="0.15">
      <c r="A82" s="20" t="s">
        <v>164</v>
      </c>
      <c r="B82" s="21" t="s">
        <v>142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1</v>
      </c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5.75" customHeight="1" x14ac:dyDescent="0.15">
      <c r="A83" s="20" t="s">
        <v>164</v>
      </c>
      <c r="B83" s="21" t="s">
        <v>143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1</v>
      </c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5.75" customHeight="1" x14ac:dyDescent="0.15">
      <c r="A84" s="20" t="s">
        <v>21</v>
      </c>
      <c r="B84" s="21" t="s">
        <v>144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2</v>
      </c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5.75" customHeight="1" x14ac:dyDescent="0.15">
      <c r="A85" s="20" t="s">
        <v>21</v>
      </c>
      <c r="B85" s="21" t="s">
        <v>145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1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5.75" customHeight="1" x14ac:dyDescent="0.15">
      <c r="A86" s="20" t="s">
        <v>21</v>
      </c>
      <c r="B86" s="21" t="s">
        <v>146</v>
      </c>
      <c r="C86" s="54">
        <v>0</v>
      </c>
      <c r="D86" s="54">
        <v>0</v>
      </c>
      <c r="E86" s="54">
        <v>1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1</v>
      </c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5.75" customHeight="1" x14ac:dyDescent="0.15">
      <c r="A87" s="20" t="s">
        <v>21</v>
      </c>
      <c r="B87" s="21" t="s">
        <v>147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1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1</v>
      </c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5.75" customHeight="1" x14ac:dyDescent="0.15">
      <c r="A88" s="20" t="s">
        <v>21</v>
      </c>
      <c r="B88" s="21" t="s">
        <v>148</v>
      </c>
      <c r="C88" s="54">
        <v>0</v>
      </c>
      <c r="D88" s="54">
        <v>0</v>
      </c>
      <c r="E88" s="54">
        <v>2</v>
      </c>
      <c r="F88" s="54">
        <v>0</v>
      </c>
      <c r="G88" s="54">
        <v>0</v>
      </c>
      <c r="H88" s="54">
        <v>24</v>
      </c>
      <c r="I88" s="54">
        <v>17</v>
      </c>
      <c r="J88" s="54">
        <v>0</v>
      </c>
      <c r="K88" s="54">
        <v>0</v>
      </c>
      <c r="L88" s="54">
        <v>0</v>
      </c>
      <c r="M88" s="54">
        <v>1</v>
      </c>
      <c r="N88" s="54">
        <v>0</v>
      </c>
      <c r="O88" s="54">
        <v>0</v>
      </c>
      <c r="P88" s="54">
        <v>28</v>
      </c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5.75" customHeight="1" x14ac:dyDescent="0.15">
      <c r="A89" s="20" t="s">
        <v>21</v>
      </c>
      <c r="B89" s="21" t="s">
        <v>149</v>
      </c>
      <c r="C89" s="54">
        <v>0</v>
      </c>
      <c r="D89" s="54">
        <v>0</v>
      </c>
      <c r="E89" s="54">
        <v>1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5.75" customHeight="1" x14ac:dyDescent="0.15">
      <c r="A90" s="20" t="s">
        <v>21</v>
      </c>
      <c r="B90" s="21" t="s">
        <v>150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3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5.75" customHeight="1" x14ac:dyDescent="0.15">
      <c r="A91" s="20" t="s">
        <v>22</v>
      </c>
      <c r="B91" s="21" t="s">
        <v>151</v>
      </c>
      <c r="C91" s="54">
        <v>0</v>
      </c>
      <c r="D91" s="54">
        <v>0</v>
      </c>
      <c r="E91" s="54">
        <v>1</v>
      </c>
      <c r="F91" s="54">
        <v>0</v>
      </c>
      <c r="G91" s="54">
        <v>0</v>
      </c>
      <c r="H91" s="54">
        <v>1</v>
      </c>
      <c r="I91" s="54">
        <v>1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2</v>
      </c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5.75" customHeight="1" x14ac:dyDescent="0.15">
      <c r="A92" s="20" t="s">
        <v>22</v>
      </c>
      <c r="B92" s="21" t="s">
        <v>152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1</v>
      </c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5.75" customHeight="1" x14ac:dyDescent="0.15">
      <c r="A93" s="20" t="s">
        <v>22</v>
      </c>
      <c r="B93" s="21" t="s">
        <v>153</v>
      </c>
      <c r="C93" s="54">
        <v>0</v>
      </c>
      <c r="D93" s="54">
        <v>0</v>
      </c>
      <c r="E93" s="54">
        <v>1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5.75" customHeight="1" x14ac:dyDescent="0.15">
      <c r="A94" s="20" t="s">
        <v>22</v>
      </c>
      <c r="B94" s="21" t="s">
        <v>154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1</v>
      </c>
      <c r="N94" s="54">
        <v>0</v>
      </c>
      <c r="O94" s="54">
        <v>0</v>
      </c>
      <c r="P94" s="54">
        <v>1</v>
      </c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5.75" customHeight="1" x14ac:dyDescent="0.15">
      <c r="A95" s="20" t="s">
        <v>22</v>
      </c>
      <c r="B95" s="21" t="s">
        <v>155</v>
      </c>
      <c r="C95" s="54">
        <v>0</v>
      </c>
      <c r="D95" s="54">
        <v>0</v>
      </c>
      <c r="E95" s="54">
        <v>1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5.75" customHeight="1" x14ac:dyDescent="0.15">
      <c r="A96" s="20" t="s">
        <v>22</v>
      </c>
      <c r="B96" s="21" t="s">
        <v>156</v>
      </c>
      <c r="C96" s="54">
        <v>0</v>
      </c>
      <c r="D96" s="54">
        <v>0</v>
      </c>
      <c r="E96" s="54">
        <v>1</v>
      </c>
      <c r="F96" s="54">
        <v>0</v>
      </c>
      <c r="G96" s="54">
        <v>0</v>
      </c>
      <c r="H96" s="54">
        <v>0</v>
      </c>
      <c r="I96" s="54">
        <v>0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5.75" customHeight="1" x14ac:dyDescent="0.15">
      <c r="A97" s="20" t="s">
        <v>22</v>
      </c>
      <c r="B97" s="21" t="s">
        <v>157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2</v>
      </c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5.75" customHeight="1" x14ac:dyDescent="0.15">
      <c r="A98" s="20" t="s">
        <v>22</v>
      </c>
      <c r="B98" s="21" t="s">
        <v>158</v>
      </c>
      <c r="C98" s="54">
        <v>0</v>
      </c>
      <c r="D98" s="54">
        <v>0</v>
      </c>
      <c r="E98" s="54">
        <v>1</v>
      </c>
      <c r="F98" s="54">
        <v>0</v>
      </c>
      <c r="G98" s="54">
        <v>0</v>
      </c>
      <c r="H98" s="54">
        <v>1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5.75" customHeight="1" x14ac:dyDescent="0.15">
      <c r="A99" s="20" t="s">
        <v>23</v>
      </c>
      <c r="B99" s="21" t="s">
        <v>159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5.75" customHeight="1" x14ac:dyDescent="0.15">
      <c r="A100" s="20" t="s">
        <v>23</v>
      </c>
      <c r="B100" s="21" t="s">
        <v>160</v>
      </c>
      <c r="C100" s="54">
        <v>0</v>
      </c>
      <c r="D100" s="54">
        <v>0</v>
      </c>
      <c r="E100" s="54">
        <v>1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1</v>
      </c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5.75" customHeight="1" x14ac:dyDescent="0.15">
      <c r="A101" s="20" t="s">
        <v>23</v>
      </c>
      <c r="B101" s="21" t="s">
        <v>161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2</v>
      </c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5.75" customHeight="1" x14ac:dyDescent="0.15">
      <c r="A102" s="20" t="s">
        <v>23</v>
      </c>
      <c r="B102" s="21" t="s">
        <v>162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1</v>
      </c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5.75" customHeight="1" x14ac:dyDescent="0.15">
      <c r="A103" s="20" t="s">
        <v>23</v>
      </c>
      <c r="B103" s="21" t="s">
        <v>163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1</v>
      </c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5.75" customHeight="1" x14ac:dyDescent="0.15">
      <c r="A104" s="22" t="s">
        <v>4</v>
      </c>
      <c r="B104" s="58">
        <v>98</v>
      </c>
      <c r="C104" s="54">
        <v>28</v>
      </c>
      <c r="D104" s="54">
        <v>1</v>
      </c>
      <c r="E104" s="54">
        <v>85</v>
      </c>
      <c r="F104" s="54">
        <v>9</v>
      </c>
      <c r="G104" s="54">
        <v>5</v>
      </c>
      <c r="H104" s="54">
        <v>68</v>
      </c>
      <c r="I104" s="54">
        <v>23</v>
      </c>
      <c r="J104" s="54">
        <v>18</v>
      </c>
      <c r="K104" s="54">
        <v>11</v>
      </c>
      <c r="L104" s="54">
        <v>3</v>
      </c>
      <c r="M104" s="54">
        <v>3</v>
      </c>
      <c r="N104" s="54">
        <v>3</v>
      </c>
      <c r="O104" s="54">
        <v>3</v>
      </c>
      <c r="P104" s="54">
        <v>196</v>
      </c>
    </row>
    <row r="105" spans="1:26" ht="15.75" customHeight="1" x14ac:dyDescent="0.15">
      <c r="A105" s="25"/>
      <c r="B105" s="69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26" ht="15.75" customHeight="1" x14ac:dyDescent="0.15">
      <c r="A106" s="25"/>
      <c r="B106" s="69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26" ht="15.75" customHeight="1" x14ac:dyDescent="0.15">
      <c r="A107" s="60" t="s">
        <v>57</v>
      </c>
      <c r="B107" s="59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26" ht="33" customHeight="1" x14ac:dyDescent="0.15">
      <c r="A108" s="116" t="s">
        <v>0</v>
      </c>
      <c r="B108" s="116" t="s">
        <v>1</v>
      </c>
      <c r="C108" s="123" t="s">
        <v>56</v>
      </c>
      <c r="D108" s="124"/>
      <c r="E108" s="122" t="s">
        <v>45</v>
      </c>
      <c r="F108" s="122"/>
      <c r="G108" s="122"/>
      <c r="H108" s="123" t="s">
        <v>46</v>
      </c>
      <c r="I108" s="125"/>
      <c r="J108" s="125"/>
      <c r="K108" s="125"/>
      <c r="L108" s="125"/>
      <c r="M108" s="125"/>
      <c r="N108" s="125"/>
      <c r="O108" s="125"/>
      <c r="P108" s="124"/>
    </row>
    <row r="109" spans="1:26" ht="63" customHeight="1" x14ac:dyDescent="0.15">
      <c r="A109" s="117"/>
      <c r="B109" s="117"/>
      <c r="C109" s="82" t="s">
        <v>170</v>
      </c>
      <c r="D109" s="82" t="s">
        <v>171</v>
      </c>
      <c r="E109" s="82" t="s">
        <v>63</v>
      </c>
      <c r="F109" s="82" t="s">
        <v>172</v>
      </c>
      <c r="G109" s="82" t="s">
        <v>173</v>
      </c>
      <c r="H109" s="82" t="s">
        <v>174</v>
      </c>
      <c r="I109" s="82" t="s">
        <v>175</v>
      </c>
      <c r="J109" s="82" t="s">
        <v>64</v>
      </c>
      <c r="K109" s="82" t="s">
        <v>176</v>
      </c>
      <c r="L109" s="82" t="s">
        <v>177</v>
      </c>
      <c r="M109" s="82" t="s">
        <v>178</v>
      </c>
      <c r="N109" s="82" t="s">
        <v>179</v>
      </c>
      <c r="O109" s="82" t="s">
        <v>180</v>
      </c>
      <c r="P109" s="82" t="s">
        <v>181</v>
      </c>
    </row>
    <row r="110" spans="1:26" ht="15.75" customHeight="1" x14ac:dyDescent="0.15">
      <c r="A110" s="20" t="s">
        <v>24</v>
      </c>
      <c r="B110" s="45">
        <f>COUNTIF($A$6:$A$103,$A110)</f>
        <v>18</v>
      </c>
      <c r="C110" s="54">
        <f t="shared" ref="C110:P110" si="0">SUM(C6:C23)</f>
        <v>15</v>
      </c>
      <c r="D110" s="54">
        <f t="shared" si="0"/>
        <v>0</v>
      </c>
      <c r="E110" s="54">
        <f t="shared" si="0"/>
        <v>49</v>
      </c>
      <c r="F110" s="54">
        <f t="shared" si="0"/>
        <v>7</v>
      </c>
      <c r="G110" s="54">
        <f t="shared" si="0"/>
        <v>3</v>
      </c>
      <c r="H110" s="54">
        <f t="shared" si="0"/>
        <v>2</v>
      </c>
      <c r="I110" s="54">
        <f t="shared" si="0"/>
        <v>0</v>
      </c>
      <c r="J110" s="54">
        <f t="shared" si="0"/>
        <v>11</v>
      </c>
      <c r="K110" s="54">
        <f t="shared" si="0"/>
        <v>9</v>
      </c>
      <c r="L110" s="54">
        <f t="shared" si="0"/>
        <v>2</v>
      </c>
      <c r="M110" s="54">
        <f t="shared" si="0"/>
        <v>0</v>
      </c>
      <c r="N110" s="54">
        <f t="shared" si="0"/>
        <v>1</v>
      </c>
      <c r="O110" s="54">
        <f t="shared" si="0"/>
        <v>1</v>
      </c>
      <c r="P110" s="54">
        <f t="shared" si="0"/>
        <v>72</v>
      </c>
    </row>
    <row r="111" spans="1:26" ht="15.75" customHeight="1" x14ac:dyDescent="0.15">
      <c r="A111" s="20" t="s">
        <v>25</v>
      </c>
      <c r="B111" s="45">
        <f t="shared" ref="B111:B123" si="1">COUNTIF($A$6:$A$103,$A111)</f>
        <v>1</v>
      </c>
      <c r="C111" s="54">
        <f t="shared" ref="C111:P111" si="2">SUM(C24)</f>
        <v>0</v>
      </c>
      <c r="D111" s="54">
        <f t="shared" si="2"/>
        <v>0</v>
      </c>
      <c r="E111" s="54">
        <f t="shared" si="2"/>
        <v>1</v>
      </c>
      <c r="F111" s="54">
        <f t="shared" si="2"/>
        <v>0</v>
      </c>
      <c r="G111" s="54">
        <f t="shared" si="2"/>
        <v>0</v>
      </c>
      <c r="H111" s="54">
        <f t="shared" si="2"/>
        <v>0</v>
      </c>
      <c r="I111" s="54">
        <f t="shared" si="2"/>
        <v>0</v>
      </c>
      <c r="J111" s="54">
        <f t="shared" si="2"/>
        <v>0</v>
      </c>
      <c r="K111" s="54">
        <f t="shared" si="2"/>
        <v>0</v>
      </c>
      <c r="L111" s="54">
        <f t="shared" si="2"/>
        <v>0</v>
      </c>
      <c r="M111" s="54">
        <f t="shared" si="2"/>
        <v>0</v>
      </c>
      <c r="N111" s="54">
        <f t="shared" si="2"/>
        <v>0</v>
      </c>
      <c r="O111" s="54">
        <f t="shared" si="2"/>
        <v>0</v>
      </c>
      <c r="P111" s="54">
        <f t="shared" si="2"/>
        <v>6</v>
      </c>
    </row>
    <row r="112" spans="1:26" ht="15.75" customHeight="1" x14ac:dyDescent="0.15">
      <c r="A112" s="20" t="s">
        <v>26</v>
      </c>
      <c r="B112" s="45">
        <f t="shared" si="1"/>
        <v>4</v>
      </c>
      <c r="C112" s="54">
        <f t="shared" ref="C112:P112" si="3">SUM(C25:C28)</f>
        <v>0</v>
      </c>
      <c r="D112" s="54">
        <f t="shared" si="3"/>
        <v>1</v>
      </c>
      <c r="E112" s="54">
        <f t="shared" si="3"/>
        <v>8</v>
      </c>
      <c r="F112" s="54">
        <f t="shared" si="3"/>
        <v>0</v>
      </c>
      <c r="G112" s="54">
        <f t="shared" si="3"/>
        <v>1</v>
      </c>
      <c r="H112" s="54">
        <f t="shared" si="3"/>
        <v>0</v>
      </c>
      <c r="I112" s="54">
        <f t="shared" si="3"/>
        <v>0</v>
      </c>
      <c r="J112" s="54">
        <f t="shared" si="3"/>
        <v>0</v>
      </c>
      <c r="K112" s="54">
        <f t="shared" si="3"/>
        <v>0</v>
      </c>
      <c r="L112" s="54">
        <f t="shared" si="3"/>
        <v>0</v>
      </c>
      <c r="M112" s="54">
        <f t="shared" si="3"/>
        <v>0</v>
      </c>
      <c r="N112" s="54">
        <f t="shared" si="3"/>
        <v>0</v>
      </c>
      <c r="O112" s="54">
        <f t="shared" si="3"/>
        <v>0</v>
      </c>
      <c r="P112" s="54">
        <f t="shared" si="3"/>
        <v>26</v>
      </c>
    </row>
    <row r="113" spans="1:16" ht="15.75" customHeight="1" x14ac:dyDescent="0.15">
      <c r="A113" s="20" t="s">
        <v>27</v>
      </c>
      <c r="B113" s="45">
        <f t="shared" si="1"/>
        <v>4</v>
      </c>
      <c r="C113" s="54">
        <f t="shared" ref="C113:P113" si="4">SUM(C29:C32)</f>
        <v>3</v>
      </c>
      <c r="D113" s="54">
        <f t="shared" si="4"/>
        <v>0</v>
      </c>
      <c r="E113" s="54">
        <f t="shared" si="4"/>
        <v>1</v>
      </c>
      <c r="F113" s="54">
        <f t="shared" si="4"/>
        <v>0</v>
      </c>
      <c r="G113" s="54">
        <f t="shared" si="4"/>
        <v>0</v>
      </c>
      <c r="H113" s="54">
        <f t="shared" si="4"/>
        <v>1</v>
      </c>
      <c r="I113" s="54">
        <f t="shared" si="4"/>
        <v>1</v>
      </c>
      <c r="J113" s="54">
        <f t="shared" si="4"/>
        <v>1</v>
      </c>
      <c r="K113" s="54">
        <f t="shared" si="4"/>
        <v>0</v>
      </c>
      <c r="L113" s="54">
        <f t="shared" si="4"/>
        <v>0</v>
      </c>
      <c r="M113" s="54">
        <f t="shared" si="4"/>
        <v>0</v>
      </c>
      <c r="N113" s="54">
        <f t="shared" si="4"/>
        <v>0</v>
      </c>
      <c r="O113" s="54">
        <f t="shared" si="4"/>
        <v>0</v>
      </c>
      <c r="P113" s="54">
        <f t="shared" si="4"/>
        <v>2</v>
      </c>
    </row>
    <row r="114" spans="1:16" ht="15.75" customHeight="1" x14ac:dyDescent="0.15">
      <c r="A114" s="20" t="s">
        <v>28</v>
      </c>
      <c r="B114" s="45">
        <f t="shared" si="1"/>
        <v>2</v>
      </c>
      <c r="C114" s="54">
        <f t="shared" ref="C114:P114" si="5">SUM(C33:C34)</f>
        <v>0</v>
      </c>
      <c r="D114" s="54">
        <f t="shared" si="5"/>
        <v>0</v>
      </c>
      <c r="E114" s="54">
        <f t="shared" si="5"/>
        <v>0</v>
      </c>
      <c r="F114" s="54">
        <f t="shared" si="5"/>
        <v>0</v>
      </c>
      <c r="G114" s="54">
        <f t="shared" si="5"/>
        <v>0</v>
      </c>
      <c r="H114" s="54">
        <f t="shared" si="5"/>
        <v>1</v>
      </c>
      <c r="I114" s="54">
        <f t="shared" si="5"/>
        <v>0</v>
      </c>
      <c r="J114" s="54">
        <f t="shared" si="5"/>
        <v>0</v>
      </c>
      <c r="K114" s="54">
        <f t="shared" si="5"/>
        <v>0</v>
      </c>
      <c r="L114" s="54">
        <f t="shared" si="5"/>
        <v>0</v>
      </c>
      <c r="M114" s="54">
        <f t="shared" si="5"/>
        <v>0</v>
      </c>
      <c r="N114" s="54">
        <f t="shared" si="5"/>
        <v>0</v>
      </c>
      <c r="O114" s="54">
        <f t="shared" si="5"/>
        <v>0</v>
      </c>
      <c r="P114" s="54">
        <f t="shared" si="5"/>
        <v>1</v>
      </c>
    </row>
    <row r="115" spans="1:16" ht="15.75" customHeight="1" x14ac:dyDescent="0.15">
      <c r="A115" s="28" t="s">
        <v>29</v>
      </c>
      <c r="B115" s="45">
        <f t="shared" si="1"/>
        <v>1</v>
      </c>
      <c r="C115" s="56">
        <f t="shared" ref="C115:P115" si="6">SUM(C35)</f>
        <v>0</v>
      </c>
      <c r="D115" s="56">
        <f t="shared" si="6"/>
        <v>0</v>
      </c>
      <c r="E115" s="56">
        <f t="shared" si="6"/>
        <v>0</v>
      </c>
      <c r="F115" s="56">
        <f t="shared" si="6"/>
        <v>0</v>
      </c>
      <c r="G115" s="56">
        <f t="shared" si="6"/>
        <v>0</v>
      </c>
      <c r="H115" s="56">
        <f t="shared" si="6"/>
        <v>0</v>
      </c>
      <c r="I115" s="56">
        <f t="shared" si="6"/>
        <v>0</v>
      </c>
      <c r="J115" s="56">
        <f t="shared" si="6"/>
        <v>0</v>
      </c>
      <c r="K115" s="56">
        <f t="shared" si="6"/>
        <v>0</v>
      </c>
      <c r="L115" s="56">
        <f t="shared" si="6"/>
        <v>0</v>
      </c>
      <c r="M115" s="56">
        <f t="shared" si="6"/>
        <v>0</v>
      </c>
      <c r="N115" s="56">
        <f t="shared" si="6"/>
        <v>0</v>
      </c>
      <c r="O115" s="56">
        <f t="shared" si="6"/>
        <v>0</v>
      </c>
      <c r="P115" s="56">
        <f t="shared" si="6"/>
        <v>2</v>
      </c>
    </row>
    <row r="116" spans="1:16" ht="15.75" customHeight="1" x14ac:dyDescent="0.15">
      <c r="A116" s="28" t="s">
        <v>30</v>
      </c>
      <c r="B116" s="45">
        <f t="shared" si="1"/>
        <v>3</v>
      </c>
      <c r="C116" s="56">
        <f t="shared" ref="C116:P116" si="7">SUM(C36:C38)</f>
        <v>0</v>
      </c>
      <c r="D116" s="56">
        <f t="shared" si="7"/>
        <v>0</v>
      </c>
      <c r="E116" s="56">
        <f t="shared" si="7"/>
        <v>3</v>
      </c>
      <c r="F116" s="56">
        <f t="shared" si="7"/>
        <v>0</v>
      </c>
      <c r="G116" s="56">
        <f t="shared" si="7"/>
        <v>0</v>
      </c>
      <c r="H116" s="56">
        <f t="shared" si="7"/>
        <v>1</v>
      </c>
      <c r="I116" s="56">
        <f t="shared" si="7"/>
        <v>0</v>
      </c>
      <c r="J116" s="56">
        <f t="shared" si="7"/>
        <v>0</v>
      </c>
      <c r="K116" s="56">
        <f t="shared" si="7"/>
        <v>0</v>
      </c>
      <c r="L116" s="56">
        <f t="shared" si="7"/>
        <v>0</v>
      </c>
      <c r="M116" s="56">
        <f t="shared" si="7"/>
        <v>0</v>
      </c>
      <c r="N116" s="56">
        <f t="shared" si="7"/>
        <v>0</v>
      </c>
      <c r="O116" s="56">
        <f t="shared" si="7"/>
        <v>0</v>
      </c>
      <c r="P116" s="56">
        <f t="shared" si="7"/>
        <v>1</v>
      </c>
    </row>
    <row r="117" spans="1:16" ht="15.75" customHeight="1" x14ac:dyDescent="0.15">
      <c r="A117" s="28" t="s">
        <v>31</v>
      </c>
      <c r="B117" s="45">
        <f t="shared" si="1"/>
        <v>23</v>
      </c>
      <c r="C117" s="56">
        <f t="shared" ref="C117:P117" si="8">SUM(C39:C61)</f>
        <v>2</v>
      </c>
      <c r="D117" s="56">
        <f t="shared" si="8"/>
        <v>0</v>
      </c>
      <c r="E117" s="56">
        <f t="shared" si="8"/>
        <v>10</v>
      </c>
      <c r="F117" s="56">
        <f t="shared" si="8"/>
        <v>2</v>
      </c>
      <c r="G117" s="56">
        <f t="shared" si="8"/>
        <v>1</v>
      </c>
      <c r="H117" s="56">
        <f t="shared" si="8"/>
        <v>10</v>
      </c>
      <c r="I117" s="56">
        <f t="shared" si="8"/>
        <v>1</v>
      </c>
      <c r="J117" s="56">
        <f t="shared" si="8"/>
        <v>2</v>
      </c>
      <c r="K117" s="56">
        <f t="shared" si="8"/>
        <v>0</v>
      </c>
      <c r="L117" s="56">
        <f t="shared" si="8"/>
        <v>0</v>
      </c>
      <c r="M117" s="56">
        <f t="shared" si="8"/>
        <v>1</v>
      </c>
      <c r="N117" s="56">
        <f t="shared" si="8"/>
        <v>0</v>
      </c>
      <c r="O117" s="56">
        <f t="shared" si="8"/>
        <v>0</v>
      </c>
      <c r="P117" s="56">
        <f t="shared" si="8"/>
        <v>15</v>
      </c>
    </row>
    <row r="118" spans="1:16" ht="15.75" customHeight="1" x14ac:dyDescent="0.15">
      <c r="A118" s="28" t="s">
        <v>32</v>
      </c>
      <c r="B118" s="45">
        <f t="shared" si="1"/>
        <v>8</v>
      </c>
      <c r="C118" s="56">
        <f t="shared" ref="C118:P118" si="9">SUM(C62:C69)</f>
        <v>7</v>
      </c>
      <c r="D118" s="56">
        <f t="shared" si="9"/>
        <v>0</v>
      </c>
      <c r="E118" s="56">
        <f t="shared" si="9"/>
        <v>1</v>
      </c>
      <c r="F118" s="56">
        <f t="shared" si="9"/>
        <v>0</v>
      </c>
      <c r="G118" s="56">
        <f t="shared" si="9"/>
        <v>0</v>
      </c>
      <c r="H118" s="56">
        <f t="shared" si="9"/>
        <v>16</v>
      </c>
      <c r="I118" s="56">
        <f t="shared" si="9"/>
        <v>3</v>
      </c>
      <c r="J118" s="56">
        <f t="shared" si="9"/>
        <v>3</v>
      </c>
      <c r="K118" s="56">
        <f t="shared" si="9"/>
        <v>2</v>
      </c>
      <c r="L118" s="56">
        <f t="shared" si="9"/>
        <v>0</v>
      </c>
      <c r="M118" s="56">
        <f t="shared" si="9"/>
        <v>0</v>
      </c>
      <c r="N118" s="56">
        <f t="shared" si="9"/>
        <v>2</v>
      </c>
      <c r="O118" s="56">
        <f t="shared" si="9"/>
        <v>2</v>
      </c>
      <c r="P118" s="56">
        <f t="shared" si="9"/>
        <v>17</v>
      </c>
    </row>
    <row r="119" spans="1:16" ht="15.75" customHeight="1" x14ac:dyDescent="0.15">
      <c r="A119" s="28" t="s">
        <v>33</v>
      </c>
      <c r="B119" s="45">
        <f t="shared" si="1"/>
        <v>7</v>
      </c>
      <c r="C119" s="56">
        <f t="shared" ref="C119:P119" si="10">SUM(C70:C76)</f>
        <v>0</v>
      </c>
      <c r="D119" s="56">
        <f t="shared" si="10"/>
        <v>0</v>
      </c>
      <c r="E119" s="56">
        <f t="shared" si="10"/>
        <v>0</v>
      </c>
      <c r="F119" s="56">
        <f t="shared" si="10"/>
        <v>0</v>
      </c>
      <c r="G119" s="56">
        <f t="shared" si="10"/>
        <v>0</v>
      </c>
      <c r="H119" s="56">
        <f t="shared" si="10"/>
        <v>1</v>
      </c>
      <c r="I119" s="56">
        <f t="shared" si="10"/>
        <v>0</v>
      </c>
      <c r="J119" s="56">
        <f t="shared" si="10"/>
        <v>0</v>
      </c>
      <c r="K119" s="56">
        <f t="shared" si="10"/>
        <v>0</v>
      </c>
      <c r="L119" s="56">
        <f t="shared" si="10"/>
        <v>0</v>
      </c>
      <c r="M119" s="56">
        <f t="shared" si="10"/>
        <v>0</v>
      </c>
      <c r="N119" s="56">
        <f t="shared" si="10"/>
        <v>0</v>
      </c>
      <c r="O119" s="56">
        <f t="shared" si="10"/>
        <v>0</v>
      </c>
      <c r="P119" s="56">
        <f t="shared" si="10"/>
        <v>8</v>
      </c>
    </row>
    <row r="120" spans="1:16" ht="15.75" customHeight="1" x14ac:dyDescent="0.15">
      <c r="A120" s="28" t="s">
        <v>34</v>
      </c>
      <c r="B120" s="45">
        <f t="shared" si="1"/>
        <v>7</v>
      </c>
      <c r="C120" s="56">
        <f t="shared" ref="C120:P120" si="11">SUM(C77:C83)</f>
        <v>1</v>
      </c>
      <c r="D120" s="56">
        <f t="shared" si="11"/>
        <v>0</v>
      </c>
      <c r="E120" s="56">
        <f t="shared" si="11"/>
        <v>2</v>
      </c>
      <c r="F120" s="56">
        <f t="shared" si="11"/>
        <v>0</v>
      </c>
      <c r="G120" s="56">
        <f t="shared" si="11"/>
        <v>0</v>
      </c>
      <c r="H120" s="56">
        <f t="shared" si="11"/>
        <v>4</v>
      </c>
      <c r="I120" s="56">
        <f t="shared" si="11"/>
        <v>0</v>
      </c>
      <c r="J120" s="56">
        <f t="shared" si="11"/>
        <v>0</v>
      </c>
      <c r="K120" s="56">
        <f t="shared" si="11"/>
        <v>0</v>
      </c>
      <c r="L120" s="56">
        <f t="shared" si="11"/>
        <v>0</v>
      </c>
      <c r="M120" s="56">
        <f t="shared" si="11"/>
        <v>0</v>
      </c>
      <c r="N120" s="56">
        <f t="shared" si="11"/>
        <v>0</v>
      </c>
      <c r="O120" s="56">
        <f t="shared" si="11"/>
        <v>0</v>
      </c>
      <c r="P120" s="56">
        <f t="shared" si="11"/>
        <v>3</v>
      </c>
    </row>
    <row r="121" spans="1:16" ht="15.75" customHeight="1" x14ac:dyDescent="0.15">
      <c r="A121" s="28" t="s">
        <v>35</v>
      </c>
      <c r="B121" s="45">
        <f t="shared" si="1"/>
        <v>7</v>
      </c>
      <c r="C121" s="56">
        <f t="shared" ref="C121:P121" si="12">SUM(C84:C90)</f>
        <v>0</v>
      </c>
      <c r="D121" s="56">
        <f t="shared" si="12"/>
        <v>0</v>
      </c>
      <c r="E121" s="56">
        <f t="shared" si="12"/>
        <v>4</v>
      </c>
      <c r="F121" s="56">
        <f t="shared" si="12"/>
        <v>0</v>
      </c>
      <c r="G121" s="56">
        <f t="shared" si="12"/>
        <v>0</v>
      </c>
      <c r="H121" s="56">
        <f t="shared" si="12"/>
        <v>29</v>
      </c>
      <c r="I121" s="56">
        <f t="shared" si="12"/>
        <v>17</v>
      </c>
      <c r="J121" s="56">
        <f t="shared" si="12"/>
        <v>0</v>
      </c>
      <c r="K121" s="56">
        <f t="shared" si="12"/>
        <v>0</v>
      </c>
      <c r="L121" s="56">
        <f t="shared" si="12"/>
        <v>0</v>
      </c>
      <c r="M121" s="56">
        <f t="shared" si="12"/>
        <v>1</v>
      </c>
      <c r="N121" s="56">
        <f t="shared" si="12"/>
        <v>0</v>
      </c>
      <c r="O121" s="56">
        <f t="shared" si="12"/>
        <v>0</v>
      </c>
      <c r="P121" s="56">
        <f t="shared" si="12"/>
        <v>32</v>
      </c>
    </row>
    <row r="122" spans="1:16" ht="15.75" customHeight="1" x14ac:dyDescent="0.15">
      <c r="A122" s="28" t="s">
        <v>36</v>
      </c>
      <c r="B122" s="45">
        <f t="shared" si="1"/>
        <v>8</v>
      </c>
      <c r="C122" s="56">
        <f t="shared" ref="C122:P122" si="13">SUM(C91:C98)</f>
        <v>0</v>
      </c>
      <c r="D122" s="56">
        <f t="shared" si="13"/>
        <v>0</v>
      </c>
      <c r="E122" s="56">
        <f t="shared" si="13"/>
        <v>5</v>
      </c>
      <c r="F122" s="56">
        <f t="shared" si="13"/>
        <v>0</v>
      </c>
      <c r="G122" s="56">
        <f t="shared" si="13"/>
        <v>0</v>
      </c>
      <c r="H122" s="56">
        <f t="shared" si="13"/>
        <v>2</v>
      </c>
      <c r="I122" s="56">
        <f t="shared" si="13"/>
        <v>1</v>
      </c>
      <c r="J122" s="56">
        <f t="shared" si="13"/>
        <v>1</v>
      </c>
      <c r="K122" s="56">
        <f t="shared" si="13"/>
        <v>0</v>
      </c>
      <c r="L122" s="56">
        <f t="shared" si="13"/>
        <v>1</v>
      </c>
      <c r="M122" s="56">
        <f t="shared" si="13"/>
        <v>1</v>
      </c>
      <c r="N122" s="56">
        <f t="shared" si="13"/>
        <v>0</v>
      </c>
      <c r="O122" s="56">
        <f t="shared" si="13"/>
        <v>0</v>
      </c>
      <c r="P122" s="56">
        <f t="shared" si="13"/>
        <v>6</v>
      </c>
    </row>
    <row r="123" spans="1:16" x14ac:dyDescent="0.15">
      <c r="A123" s="28" t="s">
        <v>37</v>
      </c>
      <c r="B123" s="45">
        <f t="shared" si="1"/>
        <v>5</v>
      </c>
      <c r="C123" s="56">
        <f t="shared" ref="C123:P123" si="14">SUM(C99:C103)</f>
        <v>0</v>
      </c>
      <c r="D123" s="56">
        <f t="shared" si="14"/>
        <v>0</v>
      </c>
      <c r="E123" s="56">
        <f t="shared" si="14"/>
        <v>1</v>
      </c>
      <c r="F123" s="56">
        <f t="shared" si="14"/>
        <v>0</v>
      </c>
      <c r="G123" s="56">
        <f t="shared" si="14"/>
        <v>0</v>
      </c>
      <c r="H123" s="56">
        <f t="shared" si="14"/>
        <v>1</v>
      </c>
      <c r="I123" s="56">
        <f t="shared" si="14"/>
        <v>0</v>
      </c>
      <c r="J123" s="56">
        <f t="shared" si="14"/>
        <v>0</v>
      </c>
      <c r="K123" s="56">
        <f t="shared" si="14"/>
        <v>0</v>
      </c>
      <c r="L123" s="56">
        <f t="shared" si="14"/>
        <v>0</v>
      </c>
      <c r="M123" s="56">
        <f t="shared" si="14"/>
        <v>0</v>
      </c>
      <c r="N123" s="56">
        <f t="shared" si="14"/>
        <v>0</v>
      </c>
      <c r="O123" s="56">
        <f t="shared" si="14"/>
        <v>0</v>
      </c>
      <c r="P123" s="56">
        <f t="shared" si="14"/>
        <v>5</v>
      </c>
    </row>
    <row r="124" spans="1:16" x14ac:dyDescent="0.15">
      <c r="A124" s="29" t="s">
        <v>38</v>
      </c>
      <c r="B124" s="57">
        <v>98</v>
      </c>
      <c r="C124" s="57">
        <f>SUM(C110:C123)</f>
        <v>28</v>
      </c>
      <c r="D124" s="57">
        <f t="shared" ref="D124:P124" si="15">SUM(D110:D123)</f>
        <v>1</v>
      </c>
      <c r="E124" s="57">
        <f t="shared" si="15"/>
        <v>85</v>
      </c>
      <c r="F124" s="57">
        <f t="shared" si="15"/>
        <v>9</v>
      </c>
      <c r="G124" s="57">
        <f t="shared" si="15"/>
        <v>5</v>
      </c>
      <c r="H124" s="57">
        <f t="shared" si="15"/>
        <v>68</v>
      </c>
      <c r="I124" s="57">
        <f t="shared" si="15"/>
        <v>23</v>
      </c>
      <c r="J124" s="57">
        <f t="shared" si="15"/>
        <v>18</v>
      </c>
      <c r="K124" s="57">
        <f t="shared" si="15"/>
        <v>11</v>
      </c>
      <c r="L124" s="57">
        <f t="shared" si="15"/>
        <v>3</v>
      </c>
      <c r="M124" s="57">
        <f t="shared" si="15"/>
        <v>3</v>
      </c>
      <c r="N124" s="57">
        <f t="shared" si="15"/>
        <v>3</v>
      </c>
      <c r="O124" s="57">
        <f t="shared" si="15"/>
        <v>3</v>
      </c>
      <c r="P124" s="57">
        <f t="shared" si="15"/>
        <v>196</v>
      </c>
    </row>
  </sheetData>
  <mergeCells count="10">
    <mergeCell ref="A108:A109"/>
    <mergeCell ref="B108:B109"/>
    <mergeCell ref="C108:D108"/>
    <mergeCell ref="E108:G108"/>
    <mergeCell ref="H108:P108"/>
    <mergeCell ref="A4:A5"/>
    <mergeCell ref="B4:B5"/>
    <mergeCell ref="E4:G4"/>
    <mergeCell ref="C4:D4"/>
    <mergeCell ref="H4:P4"/>
  </mergeCells>
  <phoneticPr fontId="2"/>
  <printOptions horizontalCentered="1"/>
  <pageMargins left="0.19685039370078741" right="0.19685039370078741" top="0.51181102362204722" bottom="0.19685039370078741" header="0.31496062992125984" footer="0.31496062992125984"/>
  <pageSetup paperSize="9" scale="75" fitToHeight="0" orientation="landscape" r:id="rId1"/>
  <headerFooter>
    <oddHeader>&amp;R３　集落協定の活動の実施状況（多面的機能）</oddHeader>
    <oddFooter xml:space="preserve">&amp;C&amp;P </oddFooter>
  </headerFooter>
  <rowBreaks count="3" manualBreakCount="3">
    <brk id="38" max="16383" man="1"/>
    <brk id="76" max="16383" man="1"/>
    <brk id="105" max="16383" man="1"/>
  </rowBreaks>
  <ignoredErrors>
    <ignoredError sqref="C110:P115 C118:P123 C116:P1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8"/>
  <sheetViews>
    <sheetView zoomScaleNormal="100" workbookViewId="0">
      <selection activeCell="I16" sqref="I16"/>
    </sheetView>
  </sheetViews>
  <sheetFormatPr defaultRowHeight="13.5" x14ac:dyDescent="0.15"/>
  <cols>
    <col min="1" max="2" width="12.5" customWidth="1"/>
    <col min="3" max="5" width="13.125" customWidth="1"/>
  </cols>
  <sheetData>
    <row r="1" spans="1:6" ht="17.25" x14ac:dyDescent="0.15">
      <c r="A1" s="83" t="s">
        <v>193</v>
      </c>
      <c r="B1" s="8"/>
      <c r="C1" s="8"/>
      <c r="D1" s="8"/>
      <c r="E1" s="8"/>
      <c r="F1" s="8"/>
    </row>
    <row r="2" spans="1:6" ht="17.25" x14ac:dyDescent="0.15">
      <c r="A2" s="6" t="s">
        <v>199</v>
      </c>
      <c r="B2" s="9"/>
      <c r="C2" s="9"/>
      <c r="D2" s="9"/>
      <c r="E2" s="9"/>
      <c r="F2" s="9"/>
    </row>
    <row r="4" spans="1:6" ht="15.75" customHeight="1" x14ac:dyDescent="0.15">
      <c r="A4" s="103" t="s">
        <v>0</v>
      </c>
      <c r="B4" s="103" t="s">
        <v>1</v>
      </c>
      <c r="C4" s="126" t="s">
        <v>165</v>
      </c>
      <c r="D4" s="126" t="s">
        <v>166</v>
      </c>
      <c r="E4" s="126" t="s">
        <v>167</v>
      </c>
    </row>
    <row r="5" spans="1:6" ht="15.75" customHeight="1" x14ac:dyDescent="0.15">
      <c r="A5" s="103"/>
      <c r="B5" s="103"/>
      <c r="C5" s="126"/>
      <c r="D5" s="126"/>
      <c r="E5" s="126"/>
    </row>
    <row r="6" spans="1:6" ht="15.75" customHeight="1" x14ac:dyDescent="0.15">
      <c r="A6" s="103"/>
      <c r="B6" s="103"/>
      <c r="C6" s="126"/>
      <c r="D6" s="126"/>
      <c r="E6" s="126"/>
    </row>
    <row r="7" spans="1:6" ht="15.75" customHeight="1" x14ac:dyDescent="0.15">
      <c r="A7" s="103"/>
      <c r="B7" s="103"/>
      <c r="C7" s="126"/>
      <c r="D7" s="126"/>
      <c r="E7" s="126"/>
    </row>
    <row r="8" spans="1:6" ht="15.75" customHeight="1" x14ac:dyDescent="0.15">
      <c r="A8" s="18" t="s">
        <v>10</v>
      </c>
      <c r="B8" s="19" t="s">
        <v>66</v>
      </c>
      <c r="C8" s="61">
        <v>8</v>
      </c>
      <c r="D8" s="61">
        <v>0</v>
      </c>
      <c r="E8" s="24">
        <f>IFERROR(D8/C8,0)</f>
        <v>0</v>
      </c>
    </row>
    <row r="9" spans="1:6" ht="15.75" customHeight="1" x14ac:dyDescent="0.15">
      <c r="A9" s="20" t="s">
        <v>10</v>
      </c>
      <c r="B9" s="21" t="s">
        <v>67</v>
      </c>
      <c r="C9" s="61">
        <v>1</v>
      </c>
      <c r="D9" s="61">
        <v>0</v>
      </c>
      <c r="E9" s="24">
        <f t="shared" ref="E9:E72" si="0">IFERROR(D9/C9,0)</f>
        <v>0</v>
      </c>
    </row>
    <row r="10" spans="1:6" ht="15.75" customHeight="1" x14ac:dyDescent="0.15">
      <c r="A10" s="20" t="s">
        <v>10</v>
      </c>
      <c r="B10" s="21" t="s">
        <v>68</v>
      </c>
      <c r="C10" s="61">
        <v>1</v>
      </c>
      <c r="D10" s="61">
        <v>0</v>
      </c>
      <c r="E10" s="24">
        <f t="shared" si="0"/>
        <v>0</v>
      </c>
    </row>
    <row r="11" spans="1:6" ht="15.75" customHeight="1" x14ac:dyDescent="0.15">
      <c r="A11" s="20" t="s">
        <v>10</v>
      </c>
      <c r="B11" s="21" t="s">
        <v>69</v>
      </c>
      <c r="C11" s="61">
        <v>1</v>
      </c>
      <c r="D11" s="61">
        <v>0</v>
      </c>
      <c r="E11" s="24">
        <f t="shared" si="0"/>
        <v>0</v>
      </c>
    </row>
    <row r="12" spans="1:6" ht="15.75" customHeight="1" x14ac:dyDescent="0.15">
      <c r="A12" s="20" t="s">
        <v>10</v>
      </c>
      <c r="B12" s="21" t="s">
        <v>70</v>
      </c>
      <c r="C12" s="61">
        <v>4</v>
      </c>
      <c r="D12" s="61">
        <v>0</v>
      </c>
      <c r="E12" s="24">
        <f t="shared" si="0"/>
        <v>0</v>
      </c>
    </row>
    <row r="13" spans="1:6" ht="15.75" customHeight="1" x14ac:dyDescent="0.15">
      <c r="A13" s="20" t="s">
        <v>10</v>
      </c>
      <c r="B13" s="21" t="s">
        <v>71</v>
      </c>
      <c r="C13" s="61">
        <v>8</v>
      </c>
      <c r="D13" s="61">
        <v>0</v>
      </c>
      <c r="E13" s="24">
        <f t="shared" si="0"/>
        <v>0</v>
      </c>
    </row>
    <row r="14" spans="1:6" ht="15.75" customHeight="1" x14ac:dyDescent="0.15">
      <c r="A14" s="20" t="s">
        <v>10</v>
      </c>
      <c r="B14" s="21" t="s">
        <v>72</v>
      </c>
      <c r="C14" s="61">
        <v>25</v>
      </c>
      <c r="D14" s="61">
        <v>25</v>
      </c>
      <c r="E14" s="24">
        <f t="shared" si="0"/>
        <v>1</v>
      </c>
    </row>
    <row r="15" spans="1:6" ht="15.75" customHeight="1" x14ac:dyDescent="0.15">
      <c r="A15" s="20" t="s">
        <v>10</v>
      </c>
      <c r="B15" s="21" t="s">
        <v>73</v>
      </c>
      <c r="C15" s="61">
        <v>4</v>
      </c>
      <c r="D15" s="61">
        <v>0</v>
      </c>
      <c r="E15" s="24">
        <f t="shared" si="0"/>
        <v>0</v>
      </c>
    </row>
    <row r="16" spans="1:6" ht="15.75" customHeight="1" x14ac:dyDescent="0.15">
      <c r="A16" s="20" t="s">
        <v>10</v>
      </c>
      <c r="B16" s="21" t="s">
        <v>74</v>
      </c>
      <c r="C16" s="61">
        <v>11</v>
      </c>
      <c r="D16" s="61">
        <v>11</v>
      </c>
      <c r="E16" s="24">
        <f t="shared" si="0"/>
        <v>1</v>
      </c>
    </row>
    <row r="17" spans="1:5" ht="15.75" customHeight="1" x14ac:dyDescent="0.15">
      <c r="A17" s="20" t="s">
        <v>10</v>
      </c>
      <c r="B17" s="21" t="s">
        <v>75</v>
      </c>
      <c r="C17" s="61">
        <v>10</v>
      </c>
      <c r="D17" s="61">
        <v>0</v>
      </c>
      <c r="E17" s="24">
        <f t="shared" si="0"/>
        <v>0</v>
      </c>
    </row>
    <row r="18" spans="1:5" ht="15.75" customHeight="1" x14ac:dyDescent="0.15">
      <c r="A18" s="20" t="s">
        <v>10</v>
      </c>
      <c r="B18" s="21" t="s">
        <v>76</v>
      </c>
      <c r="C18" s="61">
        <v>1</v>
      </c>
      <c r="D18" s="61">
        <v>0</v>
      </c>
      <c r="E18" s="24">
        <f t="shared" si="0"/>
        <v>0</v>
      </c>
    </row>
    <row r="19" spans="1:5" ht="15.75" customHeight="1" x14ac:dyDescent="0.15">
      <c r="A19" s="20" t="s">
        <v>10</v>
      </c>
      <c r="B19" s="21" t="s">
        <v>77</v>
      </c>
      <c r="C19" s="61">
        <v>11</v>
      </c>
      <c r="D19" s="61">
        <v>0</v>
      </c>
      <c r="E19" s="24">
        <f t="shared" si="0"/>
        <v>0</v>
      </c>
    </row>
    <row r="20" spans="1:5" ht="15.75" customHeight="1" x14ac:dyDescent="0.15">
      <c r="A20" s="20" t="s">
        <v>10</v>
      </c>
      <c r="B20" s="21" t="s">
        <v>78</v>
      </c>
      <c r="C20" s="61">
        <v>1</v>
      </c>
      <c r="D20" s="61">
        <v>0</v>
      </c>
      <c r="E20" s="24">
        <f t="shared" si="0"/>
        <v>0</v>
      </c>
    </row>
    <row r="21" spans="1:5" ht="15.75" customHeight="1" x14ac:dyDescent="0.15">
      <c r="A21" s="20" t="s">
        <v>10</v>
      </c>
      <c r="B21" s="21" t="s">
        <v>79</v>
      </c>
      <c r="C21" s="61">
        <v>10</v>
      </c>
      <c r="D21" s="61">
        <v>0</v>
      </c>
      <c r="E21" s="24">
        <f t="shared" si="0"/>
        <v>0</v>
      </c>
    </row>
    <row r="22" spans="1:5" ht="15.75" customHeight="1" x14ac:dyDescent="0.15">
      <c r="A22" s="20" t="s">
        <v>10</v>
      </c>
      <c r="B22" s="21" t="s">
        <v>80</v>
      </c>
      <c r="C22" s="61">
        <v>4</v>
      </c>
      <c r="D22" s="61">
        <v>0</v>
      </c>
      <c r="E22" s="24">
        <f t="shared" si="0"/>
        <v>0</v>
      </c>
    </row>
    <row r="23" spans="1:5" ht="15.75" customHeight="1" x14ac:dyDescent="0.15">
      <c r="A23" s="20" t="s">
        <v>10</v>
      </c>
      <c r="B23" s="21" t="s">
        <v>81</v>
      </c>
      <c r="C23" s="61">
        <v>11</v>
      </c>
      <c r="D23" s="61">
        <v>0</v>
      </c>
      <c r="E23" s="24">
        <f t="shared" si="0"/>
        <v>0</v>
      </c>
    </row>
    <row r="24" spans="1:5" ht="15.75" customHeight="1" x14ac:dyDescent="0.15">
      <c r="A24" s="20" t="s">
        <v>10</v>
      </c>
      <c r="B24" s="21" t="s">
        <v>82</v>
      </c>
      <c r="C24" s="61">
        <v>1</v>
      </c>
      <c r="D24" s="61">
        <v>0</v>
      </c>
      <c r="E24" s="24">
        <f t="shared" si="0"/>
        <v>0</v>
      </c>
    </row>
    <row r="25" spans="1:5" ht="15.75" customHeight="1" x14ac:dyDescent="0.15">
      <c r="A25" s="20" t="s">
        <v>10</v>
      </c>
      <c r="B25" s="21" t="s">
        <v>83</v>
      </c>
      <c r="C25" s="61">
        <v>10</v>
      </c>
      <c r="D25" s="61">
        <v>10</v>
      </c>
      <c r="E25" s="24">
        <f t="shared" si="0"/>
        <v>1</v>
      </c>
    </row>
    <row r="26" spans="1:5" ht="15.75" customHeight="1" x14ac:dyDescent="0.15">
      <c r="A26" s="20" t="s">
        <v>11</v>
      </c>
      <c r="B26" s="21" t="s">
        <v>84</v>
      </c>
      <c r="C26" s="61">
        <v>7</v>
      </c>
      <c r="D26" s="61">
        <v>0</v>
      </c>
      <c r="E26" s="24">
        <f t="shared" si="0"/>
        <v>0</v>
      </c>
    </row>
    <row r="27" spans="1:5" ht="15.75" customHeight="1" x14ac:dyDescent="0.15">
      <c r="A27" s="20" t="s">
        <v>12</v>
      </c>
      <c r="B27" s="21" t="s">
        <v>85</v>
      </c>
      <c r="C27" s="61">
        <v>19</v>
      </c>
      <c r="D27" s="61">
        <v>19</v>
      </c>
      <c r="E27" s="24">
        <f t="shared" si="0"/>
        <v>1</v>
      </c>
    </row>
    <row r="28" spans="1:5" ht="15.75" customHeight="1" x14ac:dyDescent="0.15">
      <c r="A28" s="20" t="s">
        <v>12</v>
      </c>
      <c r="B28" s="21" t="s">
        <v>86</v>
      </c>
      <c r="C28" s="61">
        <v>3</v>
      </c>
      <c r="D28" s="61">
        <v>3</v>
      </c>
      <c r="E28" s="24">
        <f t="shared" si="0"/>
        <v>1</v>
      </c>
    </row>
    <row r="29" spans="1:5" ht="15.75" customHeight="1" x14ac:dyDescent="0.15">
      <c r="A29" s="20" t="s">
        <v>12</v>
      </c>
      <c r="B29" s="21" t="s">
        <v>87</v>
      </c>
      <c r="C29" s="61">
        <v>7</v>
      </c>
      <c r="D29" s="61">
        <v>0</v>
      </c>
      <c r="E29" s="24">
        <f t="shared" si="0"/>
        <v>0</v>
      </c>
    </row>
    <row r="30" spans="1:5" ht="15.75" customHeight="1" x14ac:dyDescent="0.15">
      <c r="A30" s="20" t="s">
        <v>12</v>
      </c>
      <c r="B30" s="21" t="s">
        <v>88</v>
      </c>
      <c r="C30" s="61">
        <v>1</v>
      </c>
      <c r="D30" s="61">
        <v>1</v>
      </c>
      <c r="E30" s="24">
        <f t="shared" si="0"/>
        <v>1</v>
      </c>
    </row>
    <row r="31" spans="1:5" ht="15.75" customHeight="1" x14ac:dyDescent="0.15">
      <c r="A31" s="20" t="s">
        <v>13</v>
      </c>
      <c r="B31" s="21" t="s">
        <v>89</v>
      </c>
      <c r="C31" s="61">
        <v>0</v>
      </c>
      <c r="D31" s="61">
        <v>0</v>
      </c>
      <c r="E31" s="24">
        <f t="shared" si="0"/>
        <v>0</v>
      </c>
    </row>
    <row r="32" spans="1:5" ht="15.75" customHeight="1" x14ac:dyDescent="0.15">
      <c r="A32" s="20" t="s">
        <v>13</v>
      </c>
      <c r="B32" s="21" t="s">
        <v>90</v>
      </c>
      <c r="C32" s="61">
        <v>1</v>
      </c>
      <c r="D32" s="61">
        <v>0</v>
      </c>
      <c r="E32" s="24">
        <f t="shared" si="0"/>
        <v>0</v>
      </c>
    </row>
    <row r="33" spans="1:5" ht="15.75" customHeight="1" x14ac:dyDescent="0.15">
      <c r="A33" s="20" t="s">
        <v>13</v>
      </c>
      <c r="B33" s="21" t="s">
        <v>91</v>
      </c>
      <c r="C33" s="61">
        <v>1</v>
      </c>
      <c r="D33" s="61">
        <v>0</v>
      </c>
      <c r="E33" s="24">
        <f t="shared" si="0"/>
        <v>0</v>
      </c>
    </row>
    <row r="34" spans="1:5" ht="15.75" customHeight="1" x14ac:dyDescent="0.15">
      <c r="A34" s="20" t="s">
        <v>13</v>
      </c>
      <c r="B34" s="21" t="s">
        <v>92</v>
      </c>
      <c r="C34" s="61">
        <v>1</v>
      </c>
      <c r="D34" s="61">
        <v>0</v>
      </c>
      <c r="E34" s="24">
        <f t="shared" si="0"/>
        <v>0</v>
      </c>
    </row>
    <row r="35" spans="1:5" ht="15.75" customHeight="1" x14ac:dyDescent="0.15">
      <c r="A35" s="20" t="s">
        <v>14</v>
      </c>
      <c r="B35" s="21" t="s">
        <v>93</v>
      </c>
      <c r="C35" s="61">
        <v>1</v>
      </c>
      <c r="D35" s="61">
        <v>0</v>
      </c>
      <c r="E35" s="24">
        <f t="shared" si="0"/>
        <v>0</v>
      </c>
    </row>
    <row r="36" spans="1:5" ht="15.75" customHeight="1" x14ac:dyDescent="0.15">
      <c r="A36" s="20" t="s">
        <v>14</v>
      </c>
      <c r="B36" s="21" t="s">
        <v>94</v>
      </c>
      <c r="C36" s="61">
        <v>1</v>
      </c>
      <c r="D36" s="61">
        <v>0</v>
      </c>
      <c r="E36" s="24">
        <f t="shared" si="0"/>
        <v>0</v>
      </c>
    </row>
    <row r="37" spans="1:5" ht="15.75" customHeight="1" x14ac:dyDescent="0.15">
      <c r="A37" s="20" t="s">
        <v>15</v>
      </c>
      <c r="B37" s="21" t="s">
        <v>95</v>
      </c>
      <c r="C37" s="61">
        <v>2</v>
      </c>
      <c r="D37" s="61">
        <v>0</v>
      </c>
      <c r="E37" s="24">
        <f t="shared" si="0"/>
        <v>0</v>
      </c>
    </row>
    <row r="38" spans="1:5" ht="15.75" customHeight="1" x14ac:dyDescent="0.15">
      <c r="A38" s="20" t="s">
        <v>16</v>
      </c>
      <c r="B38" s="21" t="s">
        <v>96</v>
      </c>
      <c r="C38" s="61">
        <v>1</v>
      </c>
      <c r="D38" s="61">
        <v>0</v>
      </c>
      <c r="E38" s="24">
        <f t="shared" si="0"/>
        <v>0</v>
      </c>
    </row>
    <row r="39" spans="1:5" ht="15.75" customHeight="1" x14ac:dyDescent="0.15">
      <c r="A39" s="20" t="s">
        <v>16</v>
      </c>
      <c r="B39" s="21" t="s">
        <v>97</v>
      </c>
      <c r="C39" s="61">
        <v>1</v>
      </c>
      <c r="D39" s="61">
        <v>0</v>
      </c>
      <c r="E39" s="24">
        <f t="shared" si="0"/>
        <v>0</v>
      </c>
    </row>
    <row r="40" spans="1:5" ht="15.75" customHeight="1" x14ac:dyDescent="0.15">
      <c r="A40" s="20" t="s">
        <v>16</v>
      </c>
      <c r="B40" s="21" t="s">
        <v>98</v>
      </c>
      <c r="C40" s="61">
        <v>3</v>
      </c>
      <c r="D40" s="61">
        <v>0</v>
      </c>
      <c r="E40" s="24">
        <f t="shared" si="0"/>
        <v>0</v>
      </c>
    </row>
    <row r="41" spans="1:5" ht="15.75" customHeight="1" x14ac:dyDescent="0.15">
      <c r="A41" s="20" t="s">
        <v>17</v>
      </c>
      <c r="B41" s="21" t="s">
        <v>99</v>
      </c>
      <c r="C41" s="61">
        <v>4</v>
      </c>
      <c r="D41" s="61">
        <v>0</v>
      </c>
      <c r="E41" s="24">
        <f t="shared" si="0"/>
        <v>0</v>
      </c>
    </row>
    <row r="42" spans="1:5" ht="15.75" customHeight="1" x14ac:dyDescent="0.15">
      <c r="A42" s="20" t="s">
        <v>17</v>
      </c>
      <c r="B42" s="21" t="s">
        <v>100</v>
      </c>
      <c r="C42" s="61">
        <v>2</v>
      </c>
      <c r="D42" s="61">
        <v>0</v>
      </c>
      <c r="E42" s="24">
        <f t="shared" si="0"/>
        <v>0</v>
      </c>
    </row>
    <row r="43" spans="1:5" ht="15.75" customHeight="1" x14ac:dyDescent="0.15">
      <c r="A43" s="20" t="s">
        <v>17</v>
      </c>
      <c r="B43" s="21" t="s">
        <v>101</v>
      </c>
      <c r="C43" s="61">
        <v>2</v>
      </c>
      <c r="D43" s="61">
        <v>0</v>
      </c>
      <c r="E43" s="24">
        <f t="shared" si="0"/>
        <v>0</v>
      </c>
    </row>
    <row r="44" spans="1:5" ht="15.75" customHeight="1" x14ac:dyDescent="0.15">
      <c r="A44" s="20" t="s">
        <v>17</v>
      </c>
      <c r="B44" s="21" t="s">
        <v>102</v>
      </c>
      <c r="C44" s="61">
        <v>1</v>
      </c>
      <c r="D44" s="61">
        <v>0</v>
      </c>
      <c r="E44" s="24">
        <f t="shared" si="0"/>
        <v>0</v>
      </c>
    </row>
    <row r="45" spans="1:5" ht="15.75" customHeight="1" x14ac:dyDescent="0.15">
      <c r="A45" s="20" t="s">
        <v>17</v>
      </c>
      <c r="B45" s="21" t="s">
        <v>103</v>
      </c>
      <c r="C45" s="61">
        <v>1</v>
      </c>
      <c r="D45" s="61">
        <v>1</v>
      </c>
      <c r="E45" s="24">
        <f t="shared" si="0"/>
        <v>1</v>
      </c>
    </row>
    <row r="46" spans="1:5" ht="15.75" customHeight="1" x14ac:dyDescent="0.15">
      <c r="A46" s="20" t="s">
        <v>17</v>
      </c>
      <c r="B46" s="21" t="s">
        <v>104</v>
      </c>
      <c r="C46" s="61">
        <v>1</v>
      </c>
      <c r="D46" s="61">
        <v>0</v>
      </c>
      <c r="E46" s="24">
        <f t="shared" si="0"/>
        <v>0</v>
      </c>
    </row>
    <row r="47" spans="1:5" ht="15.75" customHeight="1" x14ac:dyDescent="0.15">
      <c r="A47" s="20" t="s">
        <v>17</v>
      </c>
      <c r="B47" s="21" t="s">
        <v>105</v>
      </c>
      <c r="C47" s="61">
        <v>2</v>
      </c>
      <c r="D47" s="61">
        <v>0</v>
      </c>
      <c r="E47" s="24">
        <f t="shared" si="0"/>
        <v>0</v>
      </c>
    </row>
    <row r="48" spans="1:5" ht="15.75" customHeight="1" x14ac:dyDescent="0.15">
      <c r="A48" s="20" t="s">
        <v>17</v>
      </c>
      <c r="B48" s="21" t="s">
        <v>106</v>
      </c>
      <c r="C48" s="61">
        <v>1</v>
      </c>
      <c r="D48" s="61">
        <v>0</v>
      </c>
      <c r="E48" s="24">
        <f t="shared" si="0"/>
        <v>0</v>
      </c>
    </row>
    <row r="49" spans="1:5" ht="15.75" customHeight="1" x14ac:dyDescent="0.15">
      <c r="A49" s="20" t="s">
        <v>17</v>
      </c>
      <c r="B49" s="21" t="s">
        <v>107</v>
      </c>
      <c r="C49" s="61">
        <v>4</v>
      </c>
      <c r="D49" s="61">
        <v>0</v>
      </c>
      <c r="E49" s="24">
        <f t="shared" si="0"/>
        <v>0</v>
      </c>
    </row>
    <row r="50" spans="1:5" ht="15.75" customHeight="1" x14ac:dyDescent="0.15">
      <c r="A50" s="20" t="s">
        <v>17</v>
      </c>
      <c r="B50" s="21" t="s">
        <v>108</v>
      </c>
      <c r="C50" s="61">
        <v>1</v>
      </c>
      <c r="D50" s="61">
        <v>1</v>
      </c>
      <c r="E50" s="24">
        <f t="shared" si="0"/>
        <v>1</v>
      </c>
    </row>
    <row r="51" spans="1:5" ht="15.75" customHeight="1" x14ac:dyDescent="0.15">
      <c r="A51" s="20" t="s">
        <v>17</v>
      </c>
      <c r="B51" s="21" t="s">
        <v>109</v>
      </c>
      <c r="C51" s="61">
        <v>1</v>
      </c>
      <c r="D51" s="61">
        <v>0</v>
      </c>
      <c r="E51" s="24">
        <f t="shared" si="0"/>
        <v>0</v>
      </c>
    </row>
    <row r="52" spans="1:5" ht="15.75" customHeight="1" x14ac:dyDescent="0.15">
      <c r="A52" s="20" t="s">
        <v>17</v>
      </c>
      <c r="B52" s="21" t="s">
        <v>110</v>
      </c>
      <c r="C52" s="61">
        <v>1</v>
      </c>
      <c r="D52" s="61">
        <v>0</v>
      </c>
      <c r="E52" s="24">
        <f t="shared" si="0"/>
        <v>0</v>
      </c>
    </row>
    <row r="53" spans="1:5" ht="15.75" customHeight="1" x14ac:dyDescent="0.15">
      <c r="A53" s="20" t="s">
        <v>17</v>
      </c>
      <c r="B53" s="21" t="s">
        <v>111</v>
      </c>
      <c r="C53" s="61">
        <v>1</v>
      </c>
      <c r="D53" s="61">
        <v>0</v>
      </c>
      <c r="E53" s="24">
        <f t="shared" si="0"/>
        <v>0</v>
      </c>
    </row>
    <row r="54" spans="1:5" ht="15.75" customHeight="1" x14ac:dyDescent="0.15">
      <c r="A54" s="20" t="s">
        <v>17</v>
      </c>
      <c r="B54" s="21" t="s">
        <v>112</v>
      </c>
      <c r="C54" s="61">
        <v>1</v>
      </c>
      <c r="D54" s="61">
        <v>0</v>
      </c>
      <c r="E54" s="24">
        <f t="shared" si="0"/>
        <v>0</v>
      </c>
    </row>
    <row r="55" spans="1:5" ht="15.75" customHeight="1" x14ac:dyDescent="0.15">
      <c r="A55" s="20" t="s">
        <v>17</v>
      </c>
      <c r="B55" s="21" t="s">
        <v>113</v>
      </c>
      <c r="C55" s="61">
        <v>2</v>
      </c>
      <c r="D55" s="61">
        <v>2</v>
      </c>
      <c r="E55" s="24">
        <f t="shared" si="0"/>
        <v>1</v>
      </c>
    </row>
    <row r="56" spans="1:5" ht="15.75" customHeight="1" x14ac:dyDescent="0.15">
      <c r="A56" s="20" t="s">
        <v>17</v>
      </c>
      <c r="B56" s="21" t="s">
        <v>114</v>
      </c>
      <c r="C56" s="61">
        <v>1</v>
      </c>
      <c r="D56" s="61">
        <v>0</v>
      </c>
      <c r="E56" s="24">
        <f t="shared" si="0"/>
        <v>0</v>
      </c>
    </row>
    <row r="57" spans="1:5" ht="15.75" customHeight="1" x14ac:dyDescent="0.15">
      <c r="A57" s="20" t="s">
        <v>17</v>
      </c>
      <c r="B57" s="21" t="s">
        <v>115</v>
      </c>
      <c r="C57" s="61">
        <v>1</v>
      </c>
      <c r="D57" s="61">
        <v>0</v>
      </c>
      <c r="E57" s="24">
        <f t="shared" si="0"/>
        <v>0</v>
      </c>
    </row>
    <row r="58" spans="1:5" ht="15.75" customHeight="1" x14ac:dyDescent="0.15">
      <c r="A58" s="20" t="s">
        <v>17</v>
      </c>
      <c r="B58" s="21" t="s">
        <v>116</v>
      </c>
      <c r="C58" s="61">
        <v>1</v>
      </c>
      <c r="D58" s="61">
        <v>1</v>
      </c>
      <c r="E58" s="24">
        <f t="shared" si="0"/>
        <v>1</v>
      </c>
    </row>
    <row r="59" spans="1:5" ht="15.75" customHeight="1" x14ac:dyDescent="0.15">
      <c r="A59" s="20" t="s">
        <v>17</v>
      </c>
      <c r="B59" s="21" t="s">
        <v>117</v>
      </c>
      <c r="C59" s="61">
        <v>1</v>
      </c>
      <c r="D59" s="61">
        <v>0</v>
      </c>
      <c r="E59" s="24">
        <f t="shared" si="0"/>
        <v>0</v>
      </c>
    </row>
    <row r="60" spans="1:5" ht="15.75" customHeight="1" x14ac:dyDescent="0.15">
      <c r="A60" s="20" t="s">
        <v>17</v>
      </c>
      <c r="B60" s="21" t="s">
        <v>118</v>
      </c>
      <c r="C60" s="61">
        <v>1</v>
      </c>
      <c r="D60" s="61">
        <v>0</v>
      </c>
      <c r="E60" s="24">
        <f t="shared" si="0"/>
        <v>0</v>
      </c>
    </row>
    <row r="61" spans="1:5" ht="15.75" customHeight="1" x14ac:dyDescent="0.15">
      <c r="A61" s="20" t="s">
        <v>17</v>
      </c>
      <c r="B61" s="21" t="s">
        <v>119</v>
      </c>
      <c r="C61" s="61">
        <v>0</v>
      </c>
      <c r="D61" s="61">
        <v>0</v>
      </c>
      <c r="E61" s="24">
        <f t="shared" si="0"/>
        <v>0</v>
      </c>
    </row>
    <row r="62" spans="1:5" ht="15.75" customHeight="1" x14ac:dyDescent="0.15">
      <c r="A62" s="20" t="s">
        <v>17</v>
      </c>
      <c r="B62" s="21" t="s">
        <v>120</v>
      </c>
      <c r="C62" s="61">
        <v>1</v>
      </c>
      <c r="D62" s="61">
        <v>0</v>
      </c>
      <c r="E62" s="24">
        <f t="shared" si="0"/>
        <v>0</v>
      </c>
    </row>
    <row r="63" spans="1:5" ht="15.75" customHeight="1" x14ac:dyDescent="0.15">
      <c r="A63" s="20" t="s">
        <v>17</v>
      </c>
      <c r="B63" s="21" t="s">
        <v>121</v>
      </c>
      <c r="C63" s="61">
        <v>1</v>
      </c>
      <c r="D63" s="61">
        <v>0</v>
      </c>
      <c r="E63" s="24">
        <f t="shared" si="0"/>
        <v>0</v>
      </c>
    </row>
    <row r="64" spans="1:5" ht="15.75" customHeight="1" x14ac:dyDescent="0.15">
      <c r="A64" s="20" t="s">
        <v>18</v>
      </c>
      <c r="B64" s="21" t="s">
        <v>122</v>
      </c>
      <c r="C64" s="61">
        <v>1</v>
      </c>
      <c r="D64" s="61">
        <v>0</v>
      </c>
      <c r="E64" s="24">
        <f t="shared" si="0"/>
        <v>0</v>
      </c>
    </row>
    <row r="65" spans="1:5" ht="15.75" customHeight="1" x14ac:dyDescent="0.15">
      <c r="A65" s="20" t="s">
        <v>18</v>
      </c>
      <c r="B65" s="21" t="s">
        <v>123</v>
      </c>
      <c r="C65" s="61">
        <v>0</v>
      </c>
      <c r="D65" s="61">
        <v>0</v>
      </c>
      <c r="E65" s="24">
        <f t="shared" si="0"/>
        <v>0</v>
      </c>
    </row>
    <row r="66" spans="1:5" ht="15.75" customHeight="1" x14ac:dyDescent="0.15">
      <c r="A66" s="20" t="s">
        <v>18</v>
      </c>
      <c r="B66" s="21" t="s">
        <v>124</v>
      </c>
      <c r="C66" s="61">
        <v>13</v>
      </c>
      <c r="D66" s="61">
        <v>0</v>
      </c>
      <c r="E66" s="24">
        <f t="shared" si="0"/>
        <v>0</v>
      </c>
    </row>
    <row r="67" spans="1:5" ht="15.75" customHeight="1" x14ac:dyDescent="0.15">
      <c r="A67" s="20" t="s">
        <v>18</v>
      </c>
      <c r="B67" s="21" t="s">
        <v>125</v>
      </c>
      <c r="C67" s="61">
        <v>7</v>
      </c>
      <c r="D67" s="61">
        <v>0</v>
      </c>
      <c r="E67" s="24">
        <f t="shared" si="0"/>
        <v>0</v>
      </c>
    </row>
    <row r="68" spans="1:5" ht="15.75" customHeight="1" x14ac:dyDescent="0.15">
      <c r="A68" s="20" t="s">
        <v>18</v>
      </c>
      <c r="B68" s="21" t="s">
        <v>126</v>
      </c>
      <c r="C68" s="61">
        <v>1</v>
      </c>
      <c r="D68" s="61">
        <v>0</v>
      </c>
      <c r="E68" s="24">
        <f t="shared" si="0"/>
        <v>0</v>
      </c>
    </row>
    <row r="69" spans="1:5" ht="15.75" customHeight="1" x14ac:dyDescent="0.15">
      <c r="A69" s="20" t="s">
        <v>18</v>
      </c>
      <c r="B69" s="21" t="s">
        <v>127</v>
      </c>
      <c r="C69" s="61">
        <v>1</v>
      </c>
      <c r="D69" s="61">
        <v>1</v>
      </c>
      <c r="E69" s="24">
        <f t="shared" si="0"/>
        <v>1</v>
      </c>
    </row>
    <row r="70" spans="1:5" ht="15.75" customHeight="1" x14ac:dyDescent="0.15">
      <c r="A70" s="20" t="s">
        <v>18</v>
      </c>
      <c r="B70" s="21" t="s">
        <v>128</v>
      </c>
      <c r="C70" s="61">
        <v>0</v>
      </c>
      <c r="D70" s="61">
        <v>0</v>
      </c>
      <c r="E70" s="24">
        <f t="shared" si="0"/>
        <v>0</v>
      </c>
    </row>
    <row r="71" spans="1:5" ht="15.75" customHeight="1" x14ac:dyDescent="0.15">
      <c r="A71" s="20" t="s">
        <v>18</v>
      </c>
      <c r="B71" s="21" t="s">
        <v>129</v>
      </c>
      <c r="C71" s="61">
        <v>2</v>
      </c>
      <c r="D71" s="61">
        <v>0</v>
      </c>
      <c r="E71" s="24">
        <f t="shared" si="0"/>
        <v>0</v>
      </c>
    </row>
    <row r="72" spans="1:5" ht="15.75" customHeight="1" x14ac:dyDescent="0.15">
      <c r="A72" s="20" t="s">
        <v>19</v>
      </c>
      <c r="B72" s="21" t="s">
        <v>130</v>
      </c>
      <c r="C72" s="61">
        <v>2</v>
      </c>
      <c r="D72" s="61">
        <v>2</v>
      </c>
      <c r="E72" s="24">
        <f t="shared" si="0"/>
        <v>1</v>
      </c>
    </row>
    <row r="73" spans="1:5" ht="15.75" customHeight="1" x14ac:dyDescent="0.15">
      <c r="A73" s="20" t="s">
        <v>19</v>
      </c>
      <c r="B73" s="21" t="s">
        <v>131</v>
      </c>
      <c r="C73" s="61">
        <v>1</v>
      </c>
      <c r="D73" s="61">
        <v>0</v>
      </c>
      <c r="E73" s="24">
        <f t="shared" ref="E73:E106" si="1">IFERROR(D73/C73,0)</f>
        <v>0</v>
      </c>
    </row>
    <row r="74" spans="1:5" ht="15.75" customHeight="1" x14ac:dyDescent="0.15">
      <c r="A74" s="20" t="s">
        <v>19</v>
      </c>
      <c r="B74" s="21" t="s">
        <v>132</v>
      </c>
      <c r="C74" s="61">
        <v>1</v>
      </c>
      <c r="D74" s="61">
        <v>0</v>
      </c>
      <c r="E74" s="24">
        <f t="shared" si="1"/>
        <v>0</v>
      </c>
    </row>
    <row r="75" spans="1:5" ht="15.75" customHeight="1" x14ac:dyDescent="0.15">
      <c r="A75" s="20" t="s">
        <v>19</v>
      </c>
      <c r="B75" s="21" t="s">
        <v>133</v>
      </c>
      <c r="C75" s="61">
        <v>1</v>
      </c>
      <c r="D75" s="61">
        <v>1</v>
      </c>
      <c r="E75" s="24">
        <f t="shared" si="1"/>
        <v>1</v>
      </c>
    </row>
    <row r="76" spans="1:5" ht="15.75" customHeight="1" x14ac:dyDescent="0.15">
      <c r="A76" s="20" t="s">
        <v>19</v>
      </c>
      <c r="B76" s="21" t="s">
        <v>134</v>
      </c>
      <c r="C76" s="61">
        <v>1</v>
      </c>
      <c r="D76" s="61">
        <v>0</v>
      </c>
      <c r="E76" s="24">
        <f t="shared" si="1"/>
        <v>0</v>
      </c>
    </row>
    <row r="77" spans="1:5" ht="15.75" customHeight="1" x14ac:dyDescent="0.15">
      <c r="A77" s="20" t="s">
        <v>19</v>
      </c>
      <c r="B77" s="21" t="s">
        <v>135</v>
      </c>
      <c r="C77" s="61">
        <v>1</v>
      </c>
      <c r="D77" s="61">
        <v>0</v>
      </c>
      <c r="E77" s="24">
        <f t="shared" si="1"/>
        <v>0</v>
      </c>
    </row>
    <row r="78" spans="1:5" ht="15.75" customHeight="1" x14ac:dyDescent="0.15">
      <c r="A78" s="20" t="s">
        <v>19</v>
      </c>
      <c r="B78" s="21" t="s">
        <v>136</v>
      </c>
      <c r="C78" s="61">
        <v>1</v>
      </c>
      <c r="D78" s="61">
        <v>0</v>
      </c>
      <c r="E78" s="24">
        <f t="shared" si="1"/>
        <v>0</v>
      </c>
    </row>
    <row r="79" spans="1:5" ht="15.75" customHeight="1" x14ac:dyDescent="0.15">
      <c r="A79" s="20" t="s">
        <v>164</v>
      </c>
      <c r="B79" s="21" t="s">
        <v>137</v>
      </c>
      <c r="C79" s="61">
        <v>3</v>
      </c>
      <c r="D79" s="61">
        <v>0</v>
      </c>
      <c r="E79" s="24">
        <f t="shared" si="1"/>
        <v>0</v>
      </c>
    </row>
    <row r="80" spans="1:5" ht="15.75" customHeight="1" x14ac:dyDescent="0.15">
      <c r="A80" s="20" t="s">
        <v>164</v>
      </c>
      <c r="B80" s="21" t="s">
        <v>138</v>
      </c>
      <c r="C80" s="61">
        <v>3</v>
      </c>
      <c r="D80" s="61">
        <v>1</v>
      </c>
      <c r="E80" s="24">
        <f t="shared" si="1"/>
        <v>0.33333333333333331</v>
      </c>
    </row>
    <row r="81" spans="1:5" ht="15.75" customHeight="1" x14ac:dyDescent="0.15">
      <c r="A81" s="20" t="s">
        <v>164</v>
      </c>
      <c r="B81" s="21" t="s">
        <v>139</v>
      </c>
      <c r="C81" s="61">
        <v>0</v>
      </c>
      <c r="D81" s="61">
        <v>0</v>
      </c>
      <c r="E81" s="24">
        <f t="shared" si="1"/>
        <v>0</v>
      </c>
    </row>
    <row r="82" spans="1:5" ht="15.75" customHeight="1" x14ac:dyDescent="0.15">
      <c r="A82" s="20" t="s">
        <v>164</v>
      </c>
      <c r="B82" s="21" t="s">
        <v>140</v>
      </c>
      <c r="C82" s="61">
        <v>1</v>
      </c>
      <c r="D82" s="61">
        <v>1</v>
      </c>
      <c r="E82" s="24">
        <f t="shared" si="1"/>
        <v>1</v>
      </c>
    </row>
    <row r="83" spans="1:5" ht="15.75" customHeight="1" x14ac:dyDescent="0.15">
      <c r="A83" s="20" t="s">
        <v>164</v>
      </c>
      <c r="B83" s="21" t="s">
        <v>141</v>
      </c>
      <c r="C83" s="61">
        <v>1</v>
      </c>
      <c r="D83" s="61">
        <v>0</v>
      </c>
      <c r="E83" s="24">
        <f t="shared" si="1"/>
        <v>0</v>
      </c>
    </row>
    <row r="84" spans="1:5" ht="15.75" customHeight="1" x14ac:dyDescent="0.15">
      <c r="A84" s="20" t="s">
        <v>164</v>
      </c>
      <c r="B84" s="21" t="s">
        <v>142</v>
      </c>
      <c r="C84" s="61">
        <v>1</v>
      </c>
      <c r="D84" s="61">
        <v>0</v>
      </c>
      <c r="E84" s="24">
        <f t="shared" si="1"/>
        <v>0</v>
      </c>
    </row>
    <row r="85" spans="1:5" ht="15.75" customHeight="1" x14ac:dyDescent="0.15">
      <c r="A85" s="20" t="s">
        <v>164</v>
      </c>
      <c r="B85" s="21" t="s">
        <v>143</v>
      </c>
      <c r="C85" s="61">
        <v>1</v>
      </c>
      <c r="D85" s="61">
        <v>0</v>
      </c>
      <c r="E85" s="24">
        <f t="shared" si="1"/>
        <v>0</v>
      </c>
    </row>
    <row r="86" spans="1:5" ht="15.75" customHeight="1" x14ac:dyDescent="0.15">
      <c r="A86" s="20" t="s">
        <v>21</v>
      </c>
      <c r="B86" s="21" t="s">
        <v>144</v>
      </c>
      <c r="C86" s="61">
        <v>2</v>
      </c>
      <c r="D86" s="61">
        <v>0</v>
      </c>
      <c r="E86" s="24">
        <f t="shared" si="1"/>
        <v>0</v>
      </c>
    </row>
    <row r="87" spans="1:5" ht="15.75" customHeight="1" x14ac:dyDescent="0.15">
      <c r="A87" s="20" t="s">
        <v>21</v>
      </c>
      <c r="B87" s="21" t="s">
        <v>145</v>
      </c>
      <c r="C87" s="61">
        <v>1</v>
      </c>
      <c r="D87" s="61">
        <v>0</v>
      </c>
      <c r="E87" s="24">
        <f t="shared" si="1"/>
        <v>0</v>
      </c>
    </row>
    <row r="88" spans="1:5" ht="15.75" customHeight="1" x14ac:dyDescent="0.15">
      <c r="A88" s="20" t="s">
        <v>21</v>
      </c>
      <c r="B88" s="21" t="s">
        <v>146</v>
      </c>
      <c r="C88" s="61">
        <v>1</v>
      </c>
      <c r="D88" s="61">
        <v>0</v>
      </c>
      <c r="E88" s="24">
        <f t="shared" si="1"/>
        <v>0</v>
      </c>
    </row>
    <row r="89" spans="1:5" ht="15.75" customHeight="1" x14ac:dyDescent="0.15">
      <c r="A89" s="20" t="s">
        <v>21</v>
      </c>
      <c r="B89" s="21" t="s">
        <v>147</v>
      </c>
      <c r="C89" s="61">
        <v>1</v>
      </c>
      <c r="D89" s="61">
        <v>0</v>
      </c>
      <c r="E89" s="24">
        <f t="shared" si="1"/>
        <v>0</v>
      </c>
    </row>
    <row r="90" spans="1:5" ht="15.75" customHeight="1" x14ac:dyDescent="0.15">
      <c r="A90" s="20" t="s">
        <v>21</v>
      </c>
      <c r="B90" s="21" t="s">
        <v>148</v>
      </c>
      <c r="C90" s="61">
        <v>32</v>
      </c>
      <c r="D90" s="61">
        <v>1</v>
      </c>
      <c r="E90" s="24">
        <f t="shared" si="1"/>
        <v>3.125E-2</v>
      </c>
    </row>
    <row r="91" spans="1:5" ht="15.75" customHeight="1" x14ac:dyDescent="0.15">
      <c r="A91" s="20" t="s">
        <v>21</v>
      </c>
      <c r="B91" s="21" t="s">
        <v>149</v>
      </c>
      <c r="C91" s="61">
        <v>1</v>
      </c>
      <c r="D91" s="61">
        <v>0</v>
      </c>
      <c r="E91" s="24">
        <f t="shared" si="1"/>
        <v>0</v>
      </c>
    </row>
    <row r="92" spans="1:5" ht="15.75" customHeight="1" x14ac:dyDescent="0.15">
      <c r="A92" s="20" t="s">
        <v>21</v>
      </c>
      <c r="B92" s="21" t="s">
        <v>150</v>
      </c>
      <c r="C92" s="61">
        <v>3</v>
      </c>
      <c r="D92" s="61">
        <v>0</v>
      </c>
      <c r="E92" s="24">
        <f t="shared" si="1"/>
        <v>0</v>
      </c>
    </row>
    <row r="93" spans="1:5" ht="15.75" customHeight="1" x14ac:dyDescent="0.15">
      <c r="A93" s="20" t="s">
        <v>22</v>
      </c>
      <c r="B93" s="21" t="s">
        <v>151</v>
      </c>
      <c r="C93" s="61">
        <v>3</v>
      </c>
      <c r="D93" s="61">
        <v>0</v>
      </c>
      <c r="E93" s="24">
        <f t="shared" si="1"/>
        <v>0</v>
      </c>
    </row>
    <row r="94" spans="1:5" ht="15.75" customHeight="1" x14ac:dyDescent="0.15">
      <c r="A94" s="20" t="s">
        <v>22</v>
      </c>
      <c r="B94" s="21" t="s">
        <v>152</v>
      </c>
      <c r="C94" s="61">
        <v>1</v>
      </c>
      <c r="D94" s="61">
        <v>0</v>
      </c>
      <c r="E94" s="24">
        <f t="shared" si="1"/>
        <v>0</v>
      </c>
    </row>
    <row r="95" spans="1:5" ht="15.75" customHeight="1" x14ac:dyDescent="0.15">
      <c r="A95" s="20" t="s">
        <v>22</v>
      </c>
      <c r="B95" s="21" t="s">
        <v>153</v>
      </c>
      <c r="C95" s="61">
        <v>1</v>
      </c>
      <c r="D95" s="61">
        <v>0</v>
      </c>
      <c r="E95" s="24">
        <f t="shared" si="1"/>
        <v>0</v>
      </c>
    </row>
    <row r="96" spans="1:5" ht="15.75" customHeight="1" x14ac:dyDescent="0.15">
      <c r="A96" s="20" t="s">
        <v>22</v>
      </c>
      <c r="B96" s="21" t="s">
        <v>154</v>
      </c>
      <c r="C96" s="61">
        <v>1</v>
      </c>
      <c r="D96" s="61">
        <v>0</v>
      </c>
      <c r="E96" s="24">
        <f t="shared" si="1"/>
        <v>0</v>
      </c>
    </row>
    <row r="97" spans="1:5" ht="15.75" customHeight="1" x14ac:dyDescent="0.15">
      <c r="A97" s="20" t="s">
        <v>22</v>
      </c>
      <c r="B97" s="21" t="s">
        <v>155</v>
      </c>
      <c r="C97" s="61">
        <v>1</v>
      </c>
      <c r="D97" s="61">
        <v>0</v>
      </c>
      <c r="E97" s="24">
        <f t="shared" si="1"/>
        <v>0</v>
      </c>
    </row>
    <row r="98" spans="1:5" ht="15.75" customHeight="1" x14ac:dyDescent="0.15">
      <c r="A98" s="20" t="s">
        <v>22</v>
      </c>
      <c r="B98" s="21" t="s">
        <v>156</v>
      </c>
      <c r="C98" s="61">
        <v>1</v>
      </c>
      <c r="D98" s="61">
        <v>0</v>
      </c>
      <c r="E98" s="24">
        <f t="shared" si="1"/>
        <v>0</v>
      </c>
    </row>
    <row r="99" spans="1:5" ht="15.75" customHeight="1" x14ac:dyDescent="0.15">
      <c r="A99" s="20" t="s">
        <v>22</v>
      </c>
      <c r="B99" s="21" t="s">
        <v>157</v>
      </c>
      <c r="C99" s="61">
        <v>2</v>
      </c>
      <c r="D99" s="61">
        <v>0</v>
      </c>
      <c r="E99" s="24">
        <f t="shared" si="1"/>
        <v>0</v>
      </c>
    </row>
    <row r="100" spans="1:5" ht="15.75" customHeight="1" x14ac:dyDescent="0.15">
      <c r="A100" s="20" t="s">
        <v>22</v>
      </c>
      <c r="B100" s="21" t="s">
        <v>158</v>
      </c>
      <c r="C100" s="61">
        <v>1</v>
      </c>
      <c r="D100" s="61">
        <v>0</v>
      </c>
      <c r="E100" s="24">
        <f t="shared" si="1"/>
        <v>0</v>
      </c>
    </row>
    <row r="101" spans="1:5" ht="15.75" customHeight="1" x14ac:dyDescent="0.15">
      <c r="A101" s="20" t="s">
        <v>23</v>
      </c>
      <c r="B101" s="21" t="s">
        <v>159</v>
      </c>
      <c r="C101" s="61">
        <v>1</v>
      </c>
      <c r="D101" s="61">
        <v>0</v>
      </c>
      <c r="E101" s="24">
        <f t="shared" si="1"/>
        <v>0</v>
      </c>
    </row>
    <row r="102" spans="1:5" ht="15.75" customHeight="1" x14ac:dyDescent="0.15">
      <c r="A102" s="20" t="s">
        <v>23</v>
      </c>
      <c r="B102" s="21" t="s">
        <v>160</v>
      </c>
      <c r="C102" s="61">
        <v>1</v>
      </c>
      <c r="D102" s="61">
        <v>0</v>
      </c>
      <c r="E102" s="24">
        <f t="shared" si="1"/>
        <v>0</v>
      </c>
    </row>
    <row r="103" spans="1:5" ht="15.75" customHeight="1" x14ac:dyDescent="0.15">
      <c r="A103" s="20" t="s">
        <v>23</v>
      </c>
      <c r="B103" s="21" t="s">
        <v>161</v>
      </c>
      <c r="C103" s="61">
        <v>2</v>
      </c>
      <c r="D103" s="61">
        <v>0</v>
      </c>
      <c r="E103" s="24">
        <f t="shared" si="1"/>
        <v>0</v>
      </c>
    </row>
    <row r="104" spans="1:5" ht="15.75" customHeight="1" x14ac:dyDescent="0.15">
      <c r="A104" s="20" t="s">
        <v>23</v>
      </c>
      <c r="B104" s="21" t="s">
        <v>162</v>
      </c>
      <c r="C104" s="61">
        <v>1</v>
      </c>
      <c r="D104" s="61">
        <v>0</v>
      </c>
      <c r="E104" s="24">
        <f t="shared" si="1"/>
        <v>0</v>
      </c>
    </row>
    <row r="105" spans="1:5" ht="15.75" customHeight="1" x14ac:dyDescent="0.15">
      <c r="A105" s="20" t="s">
        <v>23</v>
      </c>
      <c r="B105" s="21" t="s">
        <v>163</v>
      </c>
      <c r="C105" s="61">
        <v>1</v>
      </c>
      <c r="D105" s="61">
        <v>0</v>
      </c>
      <c r="E105" s="24">
        <f t="shared" si="1"/>
        <v>0</v>
      </c>
    </row>
    <row r="106" spans="1:5" ht="15.75" customHeight="1" x14ac:dyDescent="0.15">
      <c r="A106" s="22" t="s">
        <v>4</v>
      </c>
      <c r="B106" s="58">
        <v>98</v>
      </c>
      <c r="C106" s="61">
        <f>SUM(C8:C105)</f>
        <v>304</v>
      </c>
      <c r="D106" s="61">
        <f>SUM(D8:D105)</f>
        <v>81</v>
      </c>
      <c r="E106" s="24">
        <f t="shared" si="1"/>
        <v>0.26644736842105265</v>
      </c>
    </row>
    <row r="107" spans="1:5" ht="15.75" customHeight="1" x14ac:dyDescent="0.15">
      <c r="A107" s="25"/>
      <c r="B107" s="69"/>
      <c r="C107" s="70"/>
      <c r="D107" s="70"/>
      <c r="E107" s="71"/>
    </row>
    <row r="108" spans="1:5" ht="15.75" customHeight="1" x14ac:dyDescent="0.15">
      <c r="A108" s="25"/>
      <c r="B108" s="69"/>
      <c r="C108" s="70"/>
      <c r="D108" s="70"/>
      <c r="E108" s="71"/>
    </row>
    <row r="109" spans="1:5" ht="15.75" customHeight="1" x14ac:dyDescent="0.15">
      <c r="A109" s="25" t="s">
        <v>57</v>
      </c>
      <c r="B109" s="59"/>
      <c r="C109" s="62"/>
      <c r="D109" s="62"/>
      <c r="E109" s="17"/>
    </row>
    <row r="110" spans="1:5" ht="15.75" customHeight="1" x14ac:dyDescent="0.15">
      <c r="A110" s="103" t="s">
        <v>0</v>
      </c>
      <c r="B110" s="103" t="s">
        <v>1</v>
      </c>
      <c r="C110" s="126" t="s">
        <v>165</v>
      </c>
      <c r="D110" s="126" t="s">
        <v>166</v>
      </c>
      <c r="E110" s="126" t="s">
        <v>167</v>
      </c>
    </row>
    <row r="111" spans="1:5" ht="15.75" customHeight="1" x14ac:dyDescent="0.15">
      <c r="A111" s="103"/>
      <c r="B111" s="103"/>
      <c r="C111" s="126"/>
      <c r="D111" s="126"/>
      <c r="E111" s="126"/>
    </row>
    <row r="112" spans="1:5" ht="15.75" customHeight="1" x14ac:dyDescent="0.15">
      <c r="A112" s="103"/>
      <c r="B112" s="103"/>
      <c r="C112" s="126"/>
      <c r="D112" s="126"/>
      <c r="E112" s="126"/>
    </row>
    <row r="113" spans="1:5" ht="15.75" customHeight="1" x14ac:dyDescent="0.15">
      <c r="A113" s="103"/>
      <c r="B113" s="103"/>
      <c r="C113" s="126"/>
      <c r="D113" s="126"/>
      <c r="E113" s="126"/>
    </row>
    <row r="114" spans="1:5" ht="15.75" customHeight="1" x14ac:dyDescent="0.15">
      <c r="A114" s="20" t="s">
        <v>24</v>
      </c>
      <c r="B114" s="45">
        <v>18</v>
      </c>
      <c r="C114" s="61">
        <f>SUMIF($A$8:$A$105,$A114,C$8:C$105)</f>
        <v>122</v>
      </c>
      <c r="D114" s="61">
        <f>SUMIF($A$8:$A$105,$A114,D$8:D$105)</f>
        <v>46</v>
      </c>
      <c r="E114" s="24">
        <f>D114/C114</f>
        <v>0.37704918032786883</v>
      </c>
    </row>
    <row r="115" spans="1:5" ht="15.75" customHeight="1" x14ac:dyDescent="0.15">
      <c r="A115" s="20" t="s">
        <v>25</v>
      </c>
      <c r="B115" s="45">
        <v>1</v>
      </c>
      <c r="C115" s="61">
        <f t="shared" ref="C115:D127" si="2">SUMIF($A$8:$A$105,$A115,C$8:C$105)</f>
        <v>7</v>
      </c>
      <c r="D115" s="61">
        <f t="shared" si="2"/>
        <v>0</v>
      </c>
      <c r="E115" s="24">
        <f t="shared" ref="E115:E128" si="3">D115/C115</f>
        <v>0</v>
      </c>
    </row>
    <row r="116" spans="1:5" ht="15.75" customHeight="1" x14ac:dyDescent="0.15">
      <c r="A116" s="20" t="s">
        <v>26</v>
      </c>
      <c r="B116" s="45">
        <v>4</v>
      </c>
      <c r="C116" s="61">
        <f t="shared" si="2"/>
        <v>30</v>
      </c>
      <c r="D116" s="61">
        <f t="shared" si="2"/>
        <v>23</v>
      </c>
      <c r="E116" s="24">
        <f t="shared" si="3"/>
        <v>0.76666666666666672</v>
      </c>
    </row>
    <row r="117" spans="1:5" ht="15.75" customHeight="1" x14ac:dyDescent="0.15">
      <c r="A117" s="20" t="s">
        <v>27</v>
      </c>
      <c r="B117" s="45">
        <v>4</v>
      </c>
      <c r="C117" s="61">
        <f t="shared" si="2"/>
        <v>3</v>
      </c>
      <c r="D117" s="61">
        <f t="shared" si="2"/>
        <v>0</v>
      </c>
      <c r="E117" s="24">
        <f t="shared" si="3"/>
        <v>0</v>
      </c>
    </row>
    <row r="118" spans="1:5" ht="15.75" customHeight="1" x14ac:dyDescent="0.15">
      <c r="A118" s="20" t="s">
        <v>28</v>
      </c>
      <c r="B118" s="45">
        <v>2</v>
      </c>
      <c r="C118" s="61">
        <f t="shared" si="2"/>
        <v>2</v>
      </c>
      <c r="D118" s="61">
        <f t="shared" si="2"/>
        <v>0</v>
      </c>
      <c r="E118" s="24">
        <f t="shared" si="3"/>
        <v>0</v>
      </c>
    </row>
    <row r="119" spans="1:5" ht="15.75" customHeight="1" x14ac:dyDescent="0.15">
      <c r="A119" s="28" t="s">
        <v>29</v>
      </c>
      <c r="B119" s="57">
        <v>1</v>
      </c>
      <c r="C119" s="61">
        <f t="shared" si="2"/>
        <v>2</v>
      </c>
      <c r="D119" s="61">
        <f t="shared" si="2"/>
        <v>0</v>
      </c>
      <c r="E119" s="24">
        <f t="shared" si="3"/>
        <v>0</v>
      </c>
    </row>
    <row r="120" spans="1:5" ht="15.75" customHeight="1" x14ac:dyDescent="0.15">
      <c r="A120" s="28" t="s">
        <v>30</v>
      </c>
      <c r="B120" s="57">
        <v>4</v>
      </c>
      <c r="C120" s="61">
        <f t="shared" si="2"/>
        <v>5</v>
      </c>
      <c r="D120" s="61">
        <f t="shared" si="2"/>
        <v>0</v>
      </c>
      <c r="E120" s="24">
        <f t="shared" si="3"/>
        <v>0</v>
      </c>
    </row>
    <row r="121" spans="1:5" ht="15.75" customHeight="1" x14ac:dyDescent="0.15">
      <c r="A121" s="28" t="s">
        <v>31</v>
      </c>
      <c r="B121" s="57">
        <v>22</v>
      </c>
      <c r="C121" s="61">
        <f t="shared" si="2"/>
        <v>32</v>
      </c>
      <c r="D121" s="61">
        <f t="shared" si="2"/>
        <v>5</v>
      </c>
      <c r="E121" s="24">
        <f t="shared" si="3"/>
        <v>0.15625</v>
      </c>
    </row>
    <row r="122" spans="1:5" ht="15.75" customHeight="1" x14ac:dyDescent="0.15">
      <c r="A122" s="28" t="s">
        <v>32</v>
      </c>
      <c r="B122" s="57">
        <v>8</v>
      </c>
      <c r="C122" s="61">
        <f t="shared" si="2"/>
        <v>25</v>
      </c>
      <c r="D122" s="61">
        <f t="shared" si="2"/>
        <v>1</v>
      </c>
      <c r="E122" s="24">
        <f t="shared" si="3"/>
        <v>0.04</v>
      </c>
    </row>
    <row r="123" spans="1:5" ht="15.75" customHeight="1" x14ac:dyDescent="0.15">
      <c r="A123" s="28" t="s">
        <v>33</v>
      </c>
      <c r="B123" s="57">
        <v>7</v>
      </c>
      <c r="C123" s="61">
        <f t="shared" si="2"/>
        <v>8</v>
      </c>
      <c r="D123" s="61">
        <f t="shared" si="2"/>
        <v>3</v>
      </c>
      <c r="E123" s="24">
        <f t="shared" si="3"/>
        <v>0.375</v>
      </c>
    </row>
    <row r="124" spans="1:5" ht="15.75" customHeight="1" x14ac:dyDescent="0.15">
      <c r="A124" s="28" t="s">
        <v>34</v>
      </c>
      <c r="B124" s="57">
        <v>7</v>
      </c>
      <c r="C124" s="61">
        <f t="shared" si="2"/>
        <v>10</v>
      </c>
      <c r="D124" s="61">
        <f t="shared" si="2"/>
        <v>2</v>
      </c>
      <c r="E124" s="24">
        <f t="shared" si="3"/>
        <v>0.2</v>
      </c>
    </row>
    <row r="125" spans="1:5" x14ac:dyDescent="0.15">
      <c r="A125" s="28" t="s">
        <v>35</v>
      </c>
      <c r="B125" s="57">
        <v>7</v>
      </c>
      <c r="C125" s="61">
        <f t="shared" si="2"/>
        <v>41</v>
      </c>
      <c r="D125" s="61">
        <f t="shared" si="2"/>
        <v>1</v>
      </c>
      <c r="E125" s="24">
        <f t="shared" si="3"/>
        <v>2.4390243902439025E-2</v>
      </c>
    </row>
    <row r="126" spans="1:5" x14ac:dyDescent="0.15">
      <c r="A126" s="28" t="s">
        <v>36</v>
      </c>
      <c r="B126" s="57">
        <v>8</v>
      </c>
      <c r="C126" s="61">
        <f t="shared" si="2"/>
        <v>11</v>
      </c>
      <c r="D126" s="61">
        <f t="shared" si="2"/>
        <v>0</v>
      </c>
      <c r="E126" s="24">
        <f t="shared" si="3"/>
        <v>0</v>
      </c>
    </row>
    <row r="127" spans="1:5" x14ac:dyDescent="0.15">
      <c r="A127" s="28" t="s">
        <v>37</v>
      </c>
      <c r="B127" s="57">
        <v>5</v>
      </c>
      <c r="C127" s="61">
        <f t="shared" si="2"/>
        <v>6</v>
      </c>
      <c r="D127" s="61">
        <f t="shared" si="2"/>
        <v>0</v>
      </c>
      <c r="E127" s="24">
        <f t="shared" si="3"/>
        <v>0</v>
      </c>
    </row>
    <row r="128" spans="1:5" x14ac:dyDescent="0.15">
      <c r="A128" s="29" t="s">
        <v>38</v>
      </c>
      <c r="B128" s="57">
        <v>98</v>
      </c>
      <c r="C128" s="61">
        <f>SUM(C114:C127)</f>
        <v>304</v>
      </c>
      <c r="D128" s="61">
        <f>SUM(D114:D127)</f>
        <v>81</v>
      </c>
      <c r="E128" s="24">
        <f t="shared" si="3"/>
        <v>0.26644736842105265</v>
      </c>
    </row>
  </sheetData>
  <mergeCells count="10">
    <mergeCell ref="A110:A113"/>
    <mergeCell ref="B110:B113"/>
    <mergeCell ref="C110:C113"/>
    <mergeCell ref="D110:D113"/>
    <mergeCell ref="E110:E113"/>
    <mergeCell ref="E4:E7"/>
    <mergeCell ref="A4:A7"/>
    <mergeCell ref="B4:B7"/>
    <mergeCell ref="C4:C7"/>
    <mergeCell ref="D4:D7"/>
  </mergeCells>
  <phoneticPr fontId="2"/>
  <printOptions horizontalCentered="1"/>
  <pageMargins left="0.27559055118110237" right="0.19685039370078741" top="0.51181102362204722" bottom="0.51181102362204722" header="0.31496062992125984" footer="0.19685039370078741"/>
  <pageSetup paperSize="9" scale="86" orientation="portrait" r:id="rId1"/>
  <headerFooter>
    <oddHeader>&amp;R３　集落協定の活動の実施状況（集落戦略の策定状況）　</oddHeader>
    <oddFooter>&amp;C&amp;P</oddFooter>
  </headerFooter>
  <rowBreaks count="2" manualBreakCount="2">
    <brk id="54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表紙</vt:lpstr>
      <vt:lpstr>１協定数、協定参加者数及び交付金額</vt:lpstr>
      <vt:lpstr>２地目別・基準別の交付面積</vt:lpstr>
      <vt:lpstr>３活動内容 (マスタープラン)</vt:lpstr>
      <vt:lpstr>３活動内容 (農業生産活動)</vt:lpstr>
      <vt:lpstr>３活動内容（多面的機能）</vt:lpstr>
      <vt:lpstr>３活動内容（集落戦略）</vt:lpstr>
      <vt:lpstr>'１協定数、協定参加者数及び交付金額'!Print_Area</vt:lpstr>
      <vt:lpstr>'２地目別・基準別の交付面積'!Print_Area</vt:lpstr>
      <vt:lpstr>表紙!Print_Area</vt:lpstr>
      <vt:lpstr>'１協定数、協定参加者数及び交付金額'!Print_Titles</vt:lpstr>
      <vt:lpstr>'２地目別・基準別の交付面積'!Print_Titles</vt:lpstr>
      <vt:lpstr>'３活動内容 (マスタープラン)'!Print_Titles</vt:lpstr>
      <vt:lpstr>'３活動内容 (農業生産活動)'!Print_Titles</vt:lpstr>
      <vt:lpstr>'３活動内容（集落戦略）'!Print_Titles</vt:lpstr>
      <vt:lpstr>'３活動内容（多面的機能）'!Print_Titles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2020-08-27T01:02:21Z</dcterms:created>
  <dcterms:modified xsi:type="dcterms:W3CDTF">2022-08-30T07:08:12Z</dcterms:modified>
</cp:coreProperties>
</file>