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003就労\22 障害者優先調達推進法\H26以降\02 実績調査（庁内・市町村・独法）\H28優先調達実績\05 ＨＰ公表用\"/>
    </mc:Choice>
  </mc:AlternateContent>
  <bookViews>
    <workbookView xWindow="360" yWindow="105" windowWidth="9675" windowHeight="8265"/>
  </bookViews>
  <sheets>
    <sheet name="様式 (地方総括)" sheetId="7" r:id="rId1"/>
    <sheet name="分類例" sheetId="8" r:id="rId2"/>
  </sheets>
  <definedNames>
    <definedName name="_xlnm.Print_Area" localSheetId="0">'様式 (地方総括)'!$A$1:$AH$755</definedName>
    <definedName name="_xlnm.Print_Titles" localSheetId="0">'様式 (地方総括)'!$1:$7</definedName>
  </definedNames>
  <calcPr calcId="152511"/>
</workbook>
</file>

<file path=xl/calcChain.xml><?xml version="1.0" encoding="utf-8"?>
<calcChain xmlns="http://schemas.openxmlformats.org/spreadsheetml/2006/main">
  <c r="N748" i="7" l="1"/>
  <c r="M748" i="7"/>
  <c r="L748" i="7"/>
  <c r="J749" i="7"/>
  <c r="J750" i="7"/>
  <c r="J748" i="7"/>
  <c r="K749" i="7"/>
  <c r="K750" i="7"/>
  <c r="K748" i="7"/>
  <c r="I748" i="7"/>
  <c r="U723" i="7" l="1"/>
  <c r="AA723" i="7"/>
  <c r="AH479" i="7" l="1"/>
  <c r="AG479" i="7"/>
  <c r="AB479" i="7"/>
  <c r="AA479" i="7"/>
  <c r="Z479" i="7"/>
  <c r="Y479" i="7"/>
  <c r="X479" i="7"/>
  <c r="W479" i="7"/>
  <c r="V479" i="7"/>
  <c r="U479" i="7"/>
  <c r="T479" i="7"/>
  <c r="S479" i="7"/>
  <c r="R479" i="7"/>
  <c r="Q479" i="7"/>
  <c r="N479" i="7"/>
  <c r="M479" i="7"/>
  <c r="L479" i="7"/>
  <c r="K479" i="7"/>
  <c r="J479" i="7"/>
  <c r="I479" i="7"/>
  <c r="H479" i="7"/>
  <c r="G479" i="7"/>
  <c r="AD478" i="7"/>
  <c r="AC478" i="7"/>
  <c r="P478" i="7"/>
  <c r="O478" i="7"/>
  <c r="AD477" i="7"/>
  <c r="AC477" i="7"/>
  <c r="P477" i="7"/>
  <c r="O477" i="7"/>
  <c r="AD476" i="7"/>
  <c r="AD479" i="7" s="1"/>
  <c r="AC476" i="7"/>
  <c r="AC479" i="7" s="1"/>
  <c r="P476" i="7"/>
  <c r="O476" i="7"/>
  <c r="AH467" i="7"/>
  <c r="AG467" i="7"/>
  <c r="AB467" i="7"/>
  <c r="AA467" i="7"/>
  <c r="Z467" i="7"/>
  <c r="Y467" i="7"/>
  <c r="X467" i="7"/>
  <c r="W467" i="7"/>
  <c r="V467" i="7"/>
  <c r="U467" i="7"/>
  <c r="T467" i="7"/>
  <c r="S467" i="7"/>
  <c r="R467" i="7"/>
  <c r="Q467" i="7"/>
  <c r="N467" i="7"/>
  <c r="M467" i="7"/>
  <c r="L467" i="7"/>
  <c r="K467" i="7"/>
  <c r="J467" i="7"/>
  <c r="I467" i="7"/>
  <c r="H467" i="7"/>
  <c r="G467" i="7"/>
  <c r="AD466" i="7"/>
  <c r="AC466" i="7"/>
  <c r="P466" i="7"/>
  <c r="AF466" i="7" s="1"/>
  <c r="O466" i="7"/>
  <c r="AE466" i="7" s="1"/>
  <c r="AD465" i="7"/>
  <c r="AC465" i="7"/>
  <c r="P465" i="7"/>
  <c r="AF465" i="7" s="1"/>
  <c r="O465" i="7"/>
  <c r="AE465" i="7" s="1"/>
  <c r="AD464" i="7"/>
  <c r="AC464" i="7"/>
  <c r="P464" i="7"/>
  <c r="P467" i="7" s="1"/>
  <c r="O464" i="7"/>
  <c r="O467" i="7" s="1"/>
  <c r="AH459" i="7"/>
  <c r="AG459" i="7"/>
  <c r="AB459" i="7"/>
  <c r="AA459" i="7"/>
  <c r="Z459" i="7"/>
  <c r="Y459" i="7"/>
  <c r="X459" i="7"/>
  <c r="W459" i="7"/>
  <c r="V459" i="7"/>
  <c r="U459" i="7"/>
  <c r="T459" i="7"/>
  <c r="S459" i="7"/>
  <c r="R459" i="7"/>
  <c r="Q459" i="7"/>
  <c r="N459" i="7"/>
  <c r="M459" i="7"/>
  <c r="L459" i="7"/>
  <c r="K459" i="7"/>
  <c r="J459" i="7"/>
  <c r="I459" i="7"/>
  <c r="H459" i="7"/>
  <c r="G459" i="7"/>
  <c r="AD458" i="7"/>
  <c r="AC458" i="7"/>
  <c r="P458" i="7"/>
  <c r="O458" i="7"/>
  <c r="AD457" i="7"/>
  <c r="AC457" i="7"/>
  <c r="P457" i="7"/>
  <c r="O457" i="7"/>
  <c r="AD456" i="7"/>
  <c r="AD459" i="7" s="1"/>
  <c r="AC456" i="7"/>
  <c r="AC459" i="7" s="1"/>
  <c r="P456" i="7"/>
  <c r="O456" i="7"/>
  <c r="AE456" i="7" l="1"/>
  <c r="O459" i="7"/>
  <c r="AE458" i="7"/>
  <c r="AC467" i="7"/>
  <c r="AE476" i="7"/>
  <c r="O479" i="7"/>
  <c r="AE478" i="7"/>
  <c r="AF456" i="7"/>
  <c r="P459" i="7"/>
  <c r="AF458" i="7"/>
  <c r="AD467" i="7"/>
  <c r="AF476" i="7"/>
  <c r="P479" i="7"/>
  <c r="AF478" i="7"/>
  <c r="AE457" i="7"/>
  <c r="AE459" i="7" s="1"/>
  <c r="AE464" i="7"/>
  <c r="AE467" i="7" s="1"/>
  <c r="AE477" i="7"/>
  <c r="AF457" i="7"/>
  <c r="AF464" i="7"/>
  <c r="AF467" i="7" s="1"/>
  <c r="AF477" i="7"/>
  <c r="AF479" i="7" l="1"/>
  <c r="AF459" i="7"/>
  <c r="AE479" i="7"/>
  <c r="AH750" i="7"/>
  <c r="AH749" i="7"/>
  <c r="AG750" i="7"/>
  <c r="AG749" i="7"/>
  <c r="AB750" i="7"/>
  <c r="AB749" i="7"/>
  <c r="AA750" i="7"/>
  <c r="AA749" i="7"/>
  <c r="Z750" i="7"/>
  <c r="Z749" i="7"/>
  <c r="Y750" i="7"/>
  <c r="Y749" i="7"/>
  <c r="X750" i="7"/>
  <c r="X749" i="7"/>
  <c r="AH748" i="7"/>
  <c r="AG748" i="7"/>
  <c r="AB748" i="7"/>
  <c r="AA748" i="7"/>
  <c r="Z748" i="7"/>
  <c r="Y748" i="7"/>
  <c r="X748" i="7"/>
  <c r="X751" i="7" s="1"/>
  <c r="W750" i="7"/>
  <c r="W749" i="7"/>
  <c r="W748" i="7"/>
  <c r="V750" i="7"/>
  <c r="V749" i="7"/>
  <c r="V748" i="7"/>
  <c r="U749" i="7"/>
  <c r="U750" i="7"/>
  <c r="U748" i="7"/>
  <c r="S750" i="7"/>
  <c r="S749" i="7"/>
  <c r="S748" i="7"/>
  <c r="R750" i="7"/>
  <c r="R749" i="7"/>
  <c r="R748" i="7"/>
  <c r="G750" i="7"/>
  <c r="Q750" i="7"/>
  <c r="Q749" i="7"/>
  <c r="Q748" i="7"/>
  <c r="N749" i="7"/>
  <c r="M749" i="7"/>
  <c r="L749" i="7"/>
  <c r="I749" i="7"/>
  <c r="I750" i="7"/>
  <c r="L750" i="7"/>
  <c r="M750" i="7"/>
  <c r="N750" i="7"/>
  <c r="T750" i="7"/>
  <c r="T751" i="7" s="1"/>
  <c r="T749" i="7"/>
  <c r="T748" i="7"/>
  <c r="T728" i="7"/>
  <c r="T752" i="7" s="1"/>
  <c r="Y751" i="7"/>
  <c r="H750" i="7"/>
  <c r="H749" i="7"/>
  <c r="G749" i="7"/>
  <c r="H748" i="7"/>
  <c r="G748" i="7"/>
  <c r="Q728" i="7"/>
  <c r="AH743" i="7"/>
  <c r="AG743" i="7"/>
  <c r="AB743" i="7"/>
  <c r="AA743" i="7"/>
  <c r="Z743" i="7"/>
  <c r="Y743" i="7"/>
  <c r="X743" i="7"/>
  <c r="W743" i="7"/>
  <c r="V743" i="7"/>
  <c r="U743" i="7"/>
  <c r="T743" i="7"/>
  <c r="S743" i="7"/>
  <c r="R743" i="7"/>
  <c r="Q743" i="7"/>
  <c r="N743" i="7"/>
  <c r="M743" i="7"/>
  <c r="L743" i="7"/>
  <c r="K743" i="7"/>
  <c r="J743" i="7"/>
  <c r="I743" i="7"/>
  <c r="H743" i="7"/>
  <c r="G743" i="7"/>
  <c r="AD742" i="7"/>
  <c r="AC742" i="7"/>
  <c r="P742" i="7"/>
  <c r="O742" i="7"/>
  <c r="AD741" i="7"/>
  <c r="AC741" i="7"/>
  <c r="P741" i="7"/>
  <c r="O741" i="7"/>
  <c r="AD740" i="7"/>
  <c r="AC740" i="7"/>
  <c r="AC743" i="7" s="1"/>
  <c r="P740" i="7"/>
  <c r="P743" i="7" s="1"/>
  <c r="O740" i="7"/>
  <c r="Q752" i="7" l="1"/>
  <c r="U751" i="7"/>
  <c r="V751" i="7"/>
  <c r="H751" i="7"/>
  <c r="AD750" i="7"/>
  <c r="S751" i="7"/>
  <c r="AG751" i="7"/>
  <c r="AH751" i="7"/>
  <c r="AB751" i="7"/>
  <c r="AA751" i="7"/>
  <c r="Z751" i="7"/>
  <c r="AC749" i="7"/>
  <c r="W751" i="7"/>
  <c r="AD749" i="7"/>
  <c r="AC750" i="7"/>
  <c r="R751" i="7"/>
  <c r="G751" i="7"/>
  <c r="O750" i="7"/>
  <c r="Q751" i="7"/>
  <c r="AC748" i="7"/>
  <c r="P750" i="7"/>
  <c r="AF750" i="7" s="1"/>
  <c r="AD748" i="7"/>
  <c r="O749" i="7"/>
  <c r="P749" i="7"/>
  <c r="AF741" i="7"/>
  <c r="AF742" i="7"/>
  <c r="AD743" i="7"/>
  <c r="AE740" i="7"/>
  <c r="O743" i="7"/>
  <c r="AE742" i="7"/>
  <c r="AF740" i="7"/>
  <c r="AE741" i="7"/>
  <c r="AE749" i="7" l="1"/>
  <c r="AE750" i="7"/>
  <c r="AF743" i="7"/>
  <c r="AD751" i="7"/>
  <c r="AF749" i="7"/>
  <c r="AC751" i="7"/>
  <c r="AE743" i="7"/>
  <c r="AH739" i="7"/>
  <c r="AG739" i="7"/>
  <c r="AB739" i="7"/>
  <c r="AA739" i="7"/>
  <c r="Z739" i="7"/>
  <c r="Y739" i="7"/>
  <c r="X739" i="7"/>
  <c r="W739" i="7"/>
  <c r="V739" i="7"/>
  <c r="U739" i="7"/>
  <c r="T739" i="7"/>
  <c r="S739" i="7"/>
  <c r="R739" i="7"/>
  <c r="Q739" i="7"/>
  <c r="N739" i="7"/>
  <c r="M739" i="7"/>
  <c r="L739" i="7"/>
  <c r="K739" i="7"/>
  <c r="J739" i="7"/>
  <c r="I739" i="7"/>
  <c r="H739" i="7"/>
  <c r="G739" i="7"/>
  <c r="AD738" i="7"/>
  <c r="AC738" i="7"/>
  <c r="P738" i="7"/>
  <c r="O738" i="7"/>
  <c r="AD737" i="7"/>
  <c r="AC737" i="7"/>
  <c r="P737" i="7"/>
  <c r="O737" i="7"/>
  <c r="AD736" i="7"/>
  <c r="AC736" i="7"/>
  <c r="AC739" i="7" s="1"/>
  <c r="P736" i="7"/>
  <c r="P739" i="7" s="1"/>
  <c r="O736" i="7"/>
  <c r="AF737" i="7" l="1"/>
  <c r="AF738" i="7"/>
  <c r="AD739" i="7"/>
  <c r="AE736" i="7"/>
  <c r="O739" i="7"/>
  <c r="AE738" i="7"/>
  <c r="AF736" i="7"/>
  <c r="AE737" i="7"/>
  <c r="AE739" i="7" l="1"/>
  <c r="AF739" i="7"/>
  <c r="AH735" i="7"/>
  <c r="AG735" i="7"/>
  <c r="AB735" i="7"/>
  <c r="AA735" i="7"/>
  <c r="Z735" i="7"/>
  <c r="Y735" i="7"/>
  <c r="X735" i="7"/>
  <c r="W735" i="7"/>
  <c r="V735" i="7"/>
  <c r="U735" i="7"/>
  <c r="T735" i="7"/>
  <c r="S735" i="7"/>
  <c r="R735" i="7"/>
  <c r="Q735" i="7"/>
  <c r="N735" i="7"/>
  <c r="M735" i="7"/>
  <c r="N751" i="7" s="1"/>
  <c r="L735" i="7"/>
  <c r="M751" i="7" s="1"/>
  <c r="K735" i="7"/>
  <c r="L751" i="7" s="1"/>
  <c r="J735" i="7"/>
  <c r="K751" i="7" s="1"/>
  <c r="I735" i="7"/>
  <c r="H735" i="7"/>
  <c r="G735" i="7"/>
  <c r="AD734" i="7"/>
  <c r="AC734" i="7"/>
  <c r="P734" i="7"/>
  <c r="O734" i="7"/>
  <c r="AD733" i="7"/>
  <c r="AC733" i="7"/>
  <c r="P733" i="7"/>
  <c r="O733" i="7"/>
  <c r="AD732" i="7"/>
  <c r="AC732" i="7"/>
  <c r="AC735" i="7" s="1"/>
  <c r="P732" i="7"/>
  <c r="P735" i="7" s="1"/>
  <c r="O732" i="7"/>
  <c r="O748" i="7" l="1"/>
  <c r="I751" i="7"/>
  <c r="P748" i="7"/>
  <c r="J751" i="7"/>
  <c r="AE732" i="7"/>
  <c r="AE734" i="7"/>
  <c r="AF733" i="7"/>
  <c r="AF734" i="7"/>
  <c r="O735" i="7"/>
  <c r="AD735" i="7"/>
  <c r="AF732" i="7"/>
  <c r="AE733" i="7"/>
  <c r="AF748" i="7" l="1"/>
  <c r="AF751" i="7" s="1"/>
  <c r="P751" i="7"/>
  <c r="AE748" i="7"/>
  <c r="AE751" i="7" s="1"/>
  <c r="O751" i="7"/>
  <c r="AE735" i="7"/>
  <c r="AF735" i="7"/>
  <c r="AH747" i="7"/>
  <c r="AG747" i="7"/>
  <c r="AB747" i="7"/>
  <c r="AA747" i="7"/>
  <c r="Z747" i="7"/>
  <c r="Y747" i="7"/>
  <c r="X747" i="7"/>
  <c r="W747" i="7"/>
  <c r="V747" i="7"/>
  <c r="U747" i="7"/>
  <c r="T747" i="7"/>
  <c r="S747" i="7"/>
  <c r="R747" i="7"/>
  <c r="Q747" i="7"/>
  <c r="N747" i="7"/>
  <c r="M747" i="7"/>
  <c r="L747" i="7"/>
  <c r="K747" i="7"/>
  <c r="J747" i="7"/>
  <c r="I747" i="7"/>
  <c r="H747" i="7"/>
  <c r="G747" i="7"/>
  <c r="AD746" i="7"/>
  <c r="AC746" i="7"/>
  <c r="P746" i="7"/>
  <c r="O746" i="7"/>
  <c r="AD745" i="7"/>
  <c r="AC745" i="7"/>
  <c r="P745" i="7"/>
  <c r="O745" i="7"/>
  <c r="AD744" i="7"/>
  <c r="AC744" i="7"/>
  <c r="AC747" i="7" s="1"/>
  <c r="P744" i="7"/>
  <c r="P747" i="7" s="1"/>
  <c r="O744" i="7"/>
  <c r="AF745" i="7" l="1"/>
  <c r="AF746" i="7"/>
  <c r="AD747" i="7"/>
  <c r="AE744" i="7"/>
  <c r="O747" i="7"/>
  <c r="AE746" i="7"/>
  <c r="AF744" i="7"/>
  <c r="AE745" i="7"/>
  <c r="AE747" i="7" l="1"/>
  <c r="AF747" i="7"/>
  <c r="O484" i="7" l="1"/>
  <c r="P484" i="7"/>
  <c r="AC484" i="7"/>
  <c r="AD484" i="7"/>
  <c r="O485" i="7"/>
  <c r="P485" i="7"/>
  <c r="AC485" i="7"/>
  <c r="AD485" i="7"/>
  <c r="O486" i="7"/>
  <c r="P486" i="7"/>
  <c r="AC486" i="7"/>
  <c r="AD486" i="7"/>
  <c r="G487" i="7"/>
  <c r="H487" i="7"/>
  <c r="I487" i="7"/>
  <c r="J487" i="7"/>
  <c r="K487" i="7"/>
  <c r="L487" i="7"/>
  <c r="M487" i="7"/>
  <c r="N487" i="7"/>
  <c r="Q487" i="7"/>
  <c r="R487" i="7"/>
  <c r="S487" i="7"/>
  <c r="T487" i="7"/>
  <c r="U487" i="7"/>
  <c r="V487" i="7"/>
  <c r="W487" i="7"/>
  <c r="X487" i="7"/>
  <c r="Y487" i="7"/>
  <c r="Z487" i="7"/>
  <c r="AA487" i="7"/>
  <c r="AB487" i="7"/>
  <c r="AG487" i="7"/>
  <c r="AH487" i="7"/>
  <c r="AH483" i="7"/>
  <c r="AG483" i="7"/>
  <c r="AB483" i="7"/>
  <c r="AA483" i="7"/>
  <c r="Z483" i="7"/>
  <c r="Y483" i="7"/>
  <c r="X483" i="7"/>
  <c r="W483" i="7"/>
  <c r="V483" i="7"/>
  <c r="U483" i="7"/>
  <c r="T483" i="7"/>
  <c r="S483" i="7"/>
  <c r="R483" i="7"/>
  <c r="Q483" i="7"/>
  <c r="N483" i="7"/>
  <c r="M483" i="7"/>
  <c r="L483" i="7"/>
  <c r="K483" i="7"/>
  <c r="J483" i="7"/>
  <c r="I483" i="7"/>
  <c r="H483" i="7"/>
  <c r="G483" i="7"/>
  <c r="AD482" i="7"/>
  <c r="AC482" i="7"/>
  <c r="P482" i="7"/>
  <c r="O482" i="7"/>
  <c r="AD481" i="7"/>
  <c r="AC481" i="7"/>
  <c r="P481" i="7"/>
  <c r="O481" i="7"/>
  <c r="AD480" i="7"/>
  <c r="AD483" i="7" s="1"/>
  <c r="AC480" i="7"/>
  <c r="AC483" i="7" s="1"/>
  <c r="P480" i="7"/>
  <c r="O480" i="7"/>
  <c r="AH475" i="7"/>
  <c r="AG475" i="7"/>
  <c r="AB475" i="7"/>
  <c r="AA475" i="7"/>
  <c r="Z475" i="7"/>
  <c r="Y475" i="7"/>
  <c r="X475" i="7"/>
  <c r="W475" i="7"/>
  <c r="V475" i="7"/>
  <c r="U475" i="7"/>
  <c r="T475" i="7"/>
  <c r="S475" i="7"/>
  <c r="R475" i="7"/>
  <c r="Q475" i="7"/>
  <c r="N475" i="7"/>
  <c r="M475" i="7"/>
  <c r="L475" i="7"/>
  <c r="K475" i="7"/>
  <c r="J475" i="7"/>
  <c r="I475" i="7"/>
  <c r="H475" i="7"/>
  <c r="G475" i="7"/>
  <c r="AD474" i="7"/>
  <c r="AC474" i="7"/>
  <c r="P474" i="7"/>
  <c r="O474" i="7"/>
  <c r="AD473" i="7"/>
  <c r="AC473" i="7"/>
  <c r="P473" i="7"/>
  <c r="O473" i="7"/>
  <c r="AD472" i="7"/>
  <c r="AD475" i="7" s="1"/>
  <c r="AC472" i="7"/>
  <c r="AC475" i="7" s="1"/>
  <c r="P472" i="7"/>
  <c r="O472" i="7"/>
  <c r="AH463" i="7"/>
  <c r="AG463" i="7"/>
  <c r="AB463" i="7"/>
  <c r="AA463" i="7"/>
  <c r="Z463" i="7"/>
  <c r="Y463" i="7"/>
  <c r="X463" i="7"/>
  <c r="W463" i="7"/>
  <c r="V463" i="7"/>
  <c r="U463" i="7"/>
  <c r="T463" i="7"/>
  <c r="S463" i="7"/>
  <c r="R463" i="7"/>
  <c r="Q463" i="7"/>
  <c r="N463" i="7"/>
  <c r="M463" i="7"/>
  <c r="L463" i="7"/>
  <c r="K463" i="7"/>
  <c r="J463" i="7"/>
  <c r="I463" i="7"/>
  <c r="H463" i="7"/>
  <c r="G463" i="7"/>
  <c r="AD462" i="7"/>
  <c r="AC462" i="7"/>
  <c r="P462" i="7"/>
  <c r="O462" i="7"/>
  <c r="AD461" i="7"/>
  <c r="AC461" i="7"/>
  <c r="P461" i="7"/>
  <c r="O461" i="7"/>
  <c r="AD460" i="7"/>
  <c r="AC460" i="7"/>
  <c r="AC463" i="7" s="1"/>
  <c r="P460" i="7"/>
  <c r="O460" i="7"/>
  <c r="AH471" i="7"/>
  <c r="AG471" i="7"/>
  <c r="AB471" i="7"/>
  <c r="AA471" i="7"/>
  <c r="Z471" i="7"/>
  <c r="Y471" i="7"/>
  <c r="X471" i="7"/>
  <c r="W471" i="7"/>
  <c r="V471" i="7"/>
  <c r="U471" i="7"/>
  <c r="T471" i="7"/>
  <c r="S471" i="7"/>
  <c r="R471" i="7"/>
  <c r="Q471" i="7"/>
  <c r="N471" i="7"/>
  <c r="M471" i="7"/>
  <c r="L471" i="7"/>
  <c r="K471" i="7"/>
  <c r="J471" i="7"/>
  <c r="I471" i="7"/>
  <c r="H471" i="7"/>
  <c r="G471" i="7"/>
  <c r="AD470" i="7"/>
  <c r="AC470" i="7"/>
  <c r="P470" i="7"/>
  <c r="O470" i="7"/>
  <c r="AD469" i="7"/>
  <c r="AC469" i="7"/>
  <c r="P469" i="7"/>
  <c r="O469" i="7"/>
  <c r="AD468" i="7"/>
  <c r="AD471" i="7" s="1"/>
  <c r="AC468" i="7"/>
  <c r="AC471" i="7" s="1"/>
  <c r="P468" i="7"/>
  <c r="O468" i="7"/>
  <c r="AH595" i="7"/>
  <c r="AG595" i="7"/>
  <c r="AB595" i="7"/>
  <c r="AA595" i="7"/>
  <c r="Z595" i="7"/>
  <c r="Y595" i="7"/>
  <c r="X595" i="7"/>
  <c r="W595" i="7"/>
  <c r="V595" i="7"/>
  <c r="U595" i="7"/>
  <c r="T595" i="7"/>
  <c r="S595" i="7"/>
  <c r="R595" i="7"/>
  <c r="Q595" i="7"/>
  <c r="N595" i="7"/>
  <c r="M595" i="7"/>
  <c r="L595" i="7"/>
  <c r="K595" i="7"/>
  <c r="J595" i="7"/>
  <c r="I595" i="7"/>
  <c r="H595" i="7"/>
  <c r="G595" i="7"/>
  <c r="AD594" i="7"/>
  <c r="AC594" i="7"/>
  <c r="P594" i="7"/>
  <c r="O594" i="7"/>
  <c r="AD593" i="7"/>
  <c r="AC593" i="7"/>
  <c r="P593" i="7"/>
  <c r="O593" i="7"/>
  <c r="AD592" i="7"/>
  <c r="AD595" i="7" s="1"/>
  <c r="AC592" i="7"/>
  <c r="AC595" i="7" s="1"/>
  <c r="P592" i="7"/>
  <c r="O592" i="7"/>
  <c r="AH587" i="7"/>
  <c r="AG587" i="7"/>
  <c r="AB587" i="7"/>
  <c r="AA587" i="7"/>
  <c r="Z587" i="7"/>
  <c r="Y587" i="7"/>
  <c r="X587" i="7"/>
  <c r="W587" i="7"/>
  <c r="V587" i="7"/>
  <c r="U587" i="7"/>
  <c r="T587" i="7"/>
  <c r="S587" i="7"/>
  <c r="R587" i="7"/>
  <c r="Q587" i="7"/>
  <c r="N587" i="7"/>
  <c r="M587" i="7"/>
  <c r="L587" i="7"/>
  <c r="K587" i="7"/>
  <c r="J587" i="7"/>
  <c r="I587" i="7"/>
  <c r="H587" i="7"/>
  <c r="G587" i="7"/>
  <c r="AD586" i="7"/>
  <c r="AC586" i="7"/>
  <c r="P586" i="7"/>
  <c r="O586" i="7"/>
  <c r="AD585" i="7"/>
  <c r="AC585" i="7"/>
  <c r="P585" i="7"/>
  <c r="O585" i="7"/>
  <c r="AD584" i="7"/>
  <c r="AD587" i="7" s="1"/>
  <c r="AC584" i="7"/>
  <c r="AC587" i="7" s="1"/>
  <c r="P584" i="7"/>
  <c r="O584" i="7"/>
  <c r="AH583" i="7"/>
  <c r="AG583" i="7"/>
  <c r="AB583" i="7"/>
  <c r="AA583" i="7"/>
  <c r="Z583" i="7"/>
  <c r="Y583" i="7"/>
  <c r="X583" i="7"/>
  <c r="W583" i="7"/>
  <c r="V583" i="7"/>
  <c r="U583" i="7"/>
  <c r="T583" i="7"/>
  <c r="S583" i="7"/>
  <c r="R583" i="7"/>
  <c r="Q583" i="7"/>
  <c r="N583" i="7"/>
  <c r="M583" i="7"/>
  <c r="L583" i="7"/>
  <c r="K583" i="7"/>
  <c r="J583" i="7"/>
  <c r="I583" i="7"/>
  <c r="H583" i="7"/>
  <c r="G583" i="7"/>
  <c r="AD582" i="7"/>
  <c r="AC582" i="7"/>
  <c r="P582" i="7"/>
  <c r="O582" i="7"/>
  <c r="AD581" i="7"/>
  <c r="AC581" i="7"/>
  <c r="P581" i="7"/>
  <c r="O581" i="7"/>
  <c r="AD580" i="7"/>
  <c r="AD583" i="7" s="1"/>
  <c r="AC580" i="7"/>
  <c r="AC583" i="7" s="1"/>
  <c r="P580" i="7"/>
  <c r="O580" i="7"/>
  <c r="AH571" i="7"/>
  <c r="AG571" i="7"/>
  <c r="AB571" i="7"/>
  <c r="AA571" i="7"/>
  <c r="Z571" i="7"/>
  <c r="Y571" i="7"/>
  <c r="X571" i="7"/>
  <c r="W571" i="7"/>
  <c r="V571" i="7"/>
  <c r="U571" i="7"/>
  <c r="T571" i="7"/>
  <c r="S571" i="7"/>
  <c r="R571" i="7"/>
  <c r="Q571" i="7"/>
  <c r="N571" i="7"/>
  <c r="M571" i="7"/>
  <c r="L571" i="7"/>
  <c r="K571" i="7"/>
  <c r="J571" i="7"/>
  <c r="I571" i="7"/>
  <c r="H571" i="7"/>
  <c r="G571" i="7"/>
  <c r="AD570" i="7"/>
  <c r="AC570" i="7"/>
  <c r="P570" i="7"/>
  <c r="O570" i="7"/>
  <c r="AD569" i="7"/>
  <c r="AC569" i="7"/>
  <c r="P569" i="7"/>
  <c r="O569" i="7"/>
  <c r="AD568" i="7"/>
  <c r="AD571" i="7" s="1"/>
  <c r="AC568" i="7"/>
  <c r="AC571" i="7" s="1"/>
  <c r="P568" i="7"/>
  <c r="O568" i="7"/>
  <c r="AH559" i="7"/>
  <c r="AG559" i="7"/>
  <c r="AB559" i="7"/>
  <c r="AA559" i="7"/>
  <c r="Z559" i="7"/>
  <c r="Y559" i="7"/>
  <c r="X559" i="7"/>
  <c r="W559" i="7"/>
  <c r="V559" i="7"/>
  <c r="U559" i="7"/>
  <c r="T559" i="7"/>
  <c r="S559" i="7"/>
  <c r="R559" i="7"/>
  <c r="Q559" i="7"/>
  <c r="N559" i="7"/>
  <c r="M559" i="7"/>
  <c r="L559" i="7"/>
  <c r="K559" i="7"/>
  <c r="J559" i="7"/>
  <c r="I559" i="7"/>
  <c r="H559" i="7"/>
  <c r="G559" i="7"/>
  <c r="AD558" i="7"/>
  <c r="AC558" i="7"/>
  <c r="P558" i="7"/>
  <c r="O558" i="7"/>
  <c r="AD557" i="7"/>
  <c r="AC557" i="7"/>
  <c r="P557" i="7"/>
  <c r="O557" i="7"/>
  <c r="AD556" i="7"/>
  <c r="AD559" i="7" s="1"/>
  <c r="AC556" i="7"/>
  <c r="AC559" i="7" s="1"/>
  <c r="P556" i="7"/>
  <c r="O556" i="7"/>
  <c r="AH555" i="7"/>
  <c r="AG555" i="7"/>
  <c r="AB555" i="7"/>
  <c r="AA555" i="7"/>
  <c r="Z555" i="7"/>
  <c r="Y555" i="7"/>
  <c r="X555" i="7"/>
  <c r="W555" i="7"/>
  <c r="V555" i="7"/>
  <c r="U555" i="7"/>
  <c r="T555" i="7"/>
  <c r="S555" i="7"/>
  <c r="R555" i="7"/>
  <c r="Q555" i="7"/>
  <c r="N555" i="7"/>
  <c r="M555" i="7"/>
  <c r="L555" i="7"/>
  <c r="K555" i="7"/>
  <c r="J555" i="7"/>
  <c r="I555" i="7"/>
  <c r="H555" i="7"/>
  <c r="G555" i="7"/>
  <c r="AD554" i="7"/>
  <c r="AC554" i="7"/>
  <c r="P554" i="7"/>
  <c r="O554" i="7"/>
  <c r="AD553" i="7"/>
  <c r="AC553" i="7"/>
  <c r="P553" i="7"/>
  <c r="O553" i="7"/>
  <c r="AD552" i="7"/>
  <c r="AD555" i="7" s="1"/>
  <c r="AC552" i="7"/>
  <c r="AC555" i="7" s="1"/>
  <c r="P552" i="7"/>
  <c r="O552" i="7"/>
  <c r="O560" i="7"/>
  <c r="P560" i="7"/>
  <c r="AC560" i="7"/>
  <c r="AD560" i="7"/>
  <c r="O561" i="7"/>
  <c r="P561" i="7"/>
  <c r="AC561" i="7"/>
  <c r="AD561" i="7"/>
  <c r="O562" i="7"/>
  <c r="P562" i="7"/>
  <c r="AC562" i="7"/>
  <c r="AD562" i="7"/>
  <c r="G563" i="7"/>
  <c r="H563" i="7"/>
  <c r="I563" i="7"/>
  <c r="J563" i="7"/>
  <c r="K563" i="7"/>
  <c r="L563" i="7"/>
  <c r="M563" i="7"/>
  <c r="N563" i="7"/>
  <c r="Q563" i="7"/>
  <c r="R563" i="7"/>
  <c r="S563" i="7"/>
  <c r="T563" i="7"/>
  <c r="U563" i="7"/>
  <c r="V563" i="7"/>
  <c r="W563" i="7"/>
  <c r="X563" i="7"/>
  <c r="Y563" i="7"/>
  <c r="Z563" i="7"/>
  <c r="AA563" i="7"/>
  <c r="AB563" i="7"/>
  <c r="AG563" i="7"/>
  <c r="AH563" i="7"/>
  <c r="AH551" i="7"/>
  <c r="AG551" i="7"/>
  <c r="AB551" i="7"/>
  <c r="AA551" i="7"/>
  <c r="Z551" i="7"/>
  <c r="Y551" i="7"/>
  <c r="X551" i="7"/>
  <c r="W551" i="7"/>
  <c r="V551" i="7"/>
  <c r="U551" i="7"/>
  <c r="T551" i="7"/>
  <c r="S551" i="7"/>
  <c r="R551" i="7"/>
  <c r="Q551" i="7"/>
  <c r="N551" i="7"/>
  <c r="M551" i="7"/>
  <c r="L551" i="7"/>
  <c r="K551" i="7"/>
  <c r="J551" i="7"/>
  <c r="I551" i="7"/>
  <c r="H551" i="7"/>
  <c r="G551" i="7"/>
  <c r="AD550" i="7"/>
  <c r="AC550" i="7"/>
  <c r="P550" i="7"/>
  <c r="O550" i="7"/>
  <c r="AD549" i="7"/>
  <c r="AC549" i="7"/>
  <c r="P549" i="7"/>
  <c r="O549" i="7"/>
  <c r="AD548" i="7"/>
  <c r="AD551" i="7" s="1"/>
  <c r="AC548" i="7"/>
  <c r="AC551" i="7" s="1"/>
  <c r="P548" i="7"/>
  <c r="O548" i="7"/>
  <c r="AH535" i="7"/>
  <c r="AG535" i="7"/>
  <c r="AB535" i="7"/>
  <c r="AA535" i="7"/>
  <c r="Z535" i="7"/>
  <c r="Y535" i="7"/>
  <c r="X535" i="7"/>
  <c r="W535" i="7"/>
  <c r="V535" i="7"/>
  <c r="U535" i="7"/>
  <c r="T535" i="7"/>
  <c r="S535" i="7"/>
  <c r="R535" i="7"/>
  <c r="Q535" i="7"/>
  <c r="N535" i="7"/>
  <c r="M535" i="7"/>
  <c r="L535" i="7"/>
  <c r="K535" i="7"/>
  <c r="J535" i="7"/>
  <c r="I535" i="7"/>
  <c r="H535" i="7"/>
  <c r="G535" i="7"/>
  <c r="AD534" i="7"/>
  <c r="AC534" i="7"/>
  <c r="P534" i="7"/>
  <c r="O534" i="7"/>
  <c r="AD533" i="7"/>
  <c r="AC533" i="7"/>
  <c r="P533" i="7"/>
  <c r="O533" i="7"/>
  <c r="AD532" i="7"/>
  <c r="AD535" i="7" s="1"/>
  <c r="AC532" i="7"/>
  <c r="AC535" i="7" s="1"/>
  <c r="P532" i="7"/>
  <c r="O532" i="7"/>
  <c r="U730" i="7"/>
  <c r="U754" i="7" s="1"/>
  <c r="G728" i="7"/>
  <c r="G752" i="7" s="1"/>
  <c r="K730" i="7"/>
  <c r="K754" i="7" s="1"/>
  <c r="AH283" i="7"/>
  <c r="AG283" i="7"/>
  <c r="AB283" i="7"/>
  <c r="AA283" i="7"/>
  <c r="Z283" i="7"/>
  <c r="Y283" i="7"/>
  <c r="X283" i="7"/>
  <c r="W283" i="7"/>
  <c r="V283" i="7"/>
  <c r="U283" i="7"/>
  <c r="T283" i="7"/>
  <c r="S283" i="7"/>
  <c r="R283" i="7"/>
  <c r="Q283" i="7"/>
  <c r="N283" i="7"/>
  <c r="M283" i="7"/>
  <c r="L283" i="7"/>
  <c r="K283" i="7"/>
  <c r="J283" i="7"/>
  <c r="I283" i="7"/>
  <c r="H283" i="7"/>
  <c r="G283" i="7"/>
  <c r="AD282" i="7"/>
  <c r="AC282" i="7"/>
  <c r="P282" i="7"/>
  <c r="O282" i="7"/>
  <c r="AD281" i="7"/>
  <c r="AC281" i="7"/>
  <c r="P281" i="7"/>
  <c r="O281" i="7"/>
  <c r="AD280" i="7"/>
  <c r="AC280" i="7"/>
  <c r="AC283" i="7" s="1"/>
  <c r="P280" i="7"/>
  <c r="P283" i="7" s="1"/>
  <c r="O280" i="7"/>
  <c r="AH267" i="7"/>
  <c r="AG267" i="7"/>
  <c r="AB267" i="7"/>
  <c r="AA267" i="7"/>
  <c r="Z267" i="7"/>
  <c r="Y267" i="7"/>
  <c r="X267" i="7"/>
  <c r="W267" i="7"/>
  <c r="V267" i="7"/>
  <c r="U267" i="7"/>
  <c r="T267" i="7"/>
  <c r="S267" i="7"/>
  <c r="R267" i="7"/>
  <c r="Q267" i="7"/>
  <c r="N267" i="7"/>
  <c r="M267" i="7"/>
  <c r="L267" i="7"/>
  <c r="K267" i="7"/>
  <c r="J267" i="7"/>
  <c r="I267" i="7"/>
  <c r="H267" i="7"/>
  <c r="G267" i="7"/>
  <c r="AD266" i="7"/>
  <c r="AC266" i="7"/>
  <c r="P266" i="7"/>
  <c r="O266" i="7"/>
  <c r="AD265" i="7"/>
  <c r="AC265" i="7"/>
  <c r="P265" i="7"/>
  <c r="O265" i="7"/>
  <c r="AD264" i="7"/>
  <c r="AD267" i="7" s="1"/>
  <c r="AC264" i="7"/>
  <c r="AC267" i="7" s="1"/>
  <c r="P264" i="7"/>
  <c r="O264" i="7"/>
  <c r="O268" i="7"/>
  <c r="P268" i="7"/>
  <c r="AC268" i="7"/>
  <c r="AD268" i="7"/>
  <c r="O269" i="7"/>
  <c r="P269" i="7"/>
  <c r="AC269" i="7"/>
  <c r="AD269" i="7"/>
  <c r="O270" i="7"/>
  <c r="P270" i="7"/>
  <c r="AC270" i="7"/>
  <c r="AD270" i="7"/>
  <c r="G271" i="7"/>
  <c r="H271" i="7"/>
  <c r="I271" i="7"/>
  <c r="J271" i="7"/>
  <c r="K271" i="7"/>
  <c r="L271" i="7"/>
  <c r="M271" i="7"/>
  <c r="N271" i="7"/>
  <c r="Q271" i="7"/>
  <c r="R271" i="7"/>
  <c r="S271" i="7"/>
  <c r="T271" i="7"/>
  <c r="U271" i="7"/>
  <c r="V271" i="7"/>
  <c r="W271" i="7"/>
  <c r="X271" i="7"/>
  <c r="Y271" i="7"/>
  <c r="Z271" i="7"/>
  <c r="AA271" i="7"/>
  <c r="AB271" i="7"/>
  <c r="AG271" i="7"/>
  <c r="AH271" i="7"/>
  <c r="AH723" i="7"/>
  <c r="AG723" i="7"/>
  <c r="AB723" i="7"/>
  <c r="Z723" i="7"/>
  <c r="Y723" i="7"/>
  <c r="X723" i="7"/>
  <c r="W723" i="7"/>
  <c r="V723" i="7"/>
  <c r="T723" i="7"/>
  <c r="S723" i="7"/>
  <c r="R723" i="7"/>
  <c r="Q723" i="7"/>
  <c r="N723" i="7"/>
  <c r="M723" i="7"/>
  <c r="L723" i="7"/>
  <c r="K723" i="7"/>
  <c r="J723" i="7"/>
  <c r="I723" i="7"/>
  <c r="H723" i="7"/>
  <c r="G723" i="7"/>
  <c r="AD722" i="7"/>
  <c r="AC722" i="7"/>
  <c r="P722" i="7"/>
  <c r="O722" i="7"/>
  <c r="AD721" i="7"/>
  <c r="AC721" i="7"/>
  <c r="P721" i="7"/>
  <c r="O721" i="7"/>
  <c r="AD720" i="7"/>
  <c r="AD723" i="7" s="1"/>
  <c r="AC720" i="7"/>
  <c r="AC723" i="7" s="1"/>
  <c r="P720" i="7"/>
  <c r="O720" i="7"/>
  <c r="AH719" i="7"/>
  <c r="AG719" i="7"/>
  <c r="AB719" i="7"/>
  <c r="AA719" i="7"/>
  <c r="Z719" i="7"/>
  <c r="Y719" i="7"/>
  <c r="X719" i="7"/>
  <c r="W719" i="7"/>
  <c r="V719" i="7"/>
  <c r="U719" i="7"/>
  <c r="T719" i="7"/>
  <c r="S719" i="7"/>
  <c r="R719" i="7"/>
  <c r="Q719" i="7"/>
  <c r="N719" i="7"/>
  <c r="M719" i="7"/>
  <c r="L719" i="7"/>
  <c r="K719" i="7"/>
  <c r="J719" i="7"/>
  <c r="I719" i="7"/>
  <c r="H719" i="7"/>
  <c r="G719" i="7"/>
  <c r="AD718" i="7"/>
  <c r="AC718" i="7"/>
  <c r="P718" i="7"/>
  <c r="O718" i="7"/>
  <c r="AD717" i="7"/>
  <c r="AC717" i="7"/>
  <c r="P717" i="7"/>
  <c r="O717" i="7"/>
  <c r="AD716" i="7"/>
  <c r="AC716" i="7"/>
  <c r="P716" i="7"/>
  <c r="P719" i="7" s="1"/>
  <c r="O716" i="7"/>
  <c r="O719" i="7" s="1"/>
  <c r="AH715" i="7"/>
  <c r="AG715" i="7"/>
  <c r="AB715" i="7"/>
  <c r="AA715" i="7"/>
  <c r="Z715" i="7"/>
  <c r="Y715" i="7"/>
  <c r="X715" i="7"/>
  <c r="W715" i="7"/>
  <c r="V715" i="7"/>
  <c r="U715" i="7"/>
  <c r="T715" i="7"/>
  <c r="S715" i="7"/>
  <c r="R715" i="7"/>
  <c r="Q715" i="7"/>
  <c r="N715" i="7"/>
  <c r="M715" i="7"/>
  <c r="L715" i="7"/>
  <c r="K715" i="7"/>
  <c r="J715" i="7"/>
  <c r="I715" i="7"/>
  <c r="H715" i="7"/>
  <c r="G715" i="7"/>
  <c r="AD714" i="7"/>
  <c r="AC714" i="7"/>
  <c r="P714" i="7"/>
  <c r="O714" i="7"/>
  <c r="AD713" i="7"/>
  <c r="AC713" i="7"/>
  <c r="P713" i="7"/>
  <c r="O713" i="7"/>
  <c r="AD712" i="7"/>
  <c r="AD715" i="7" s="1"/>
  <c r="AC712" i="7"/>
  <c r="AC715" i="7" s="1"/>
  <c r="P712" i="7"/>
  <c r="O712" i="7"/>
  <c r="AH711" i="7"/>
  <c r="AG711" i="7"/>
  <c r="AB711" i="7"/>
  <c r="AA711" i="7"/>
  <c r="Z711" i="7"/>
  <c r="Y711" i="7"/>
  <c r="X711" i="7"/>
  <c r="W711" i="7"/>
  <c r="V711" i="7"/>
  <c r="U711" i="7"/>
  <c r="T711" i="7"/>
  <c r="S711" i="7"/>
  <c r="R711" i="7"/>
  <c r="Q711" i="7"/>
  <c r="N711" i="7"/>
  <c r="M711" i="7"/>
  <c r="L711" i="7"/>
  <c r="K711" i="7"/>
  <c r="J711" i="7"/>
  <c r="I711" i="7"/>
  <c r="H711" i="7"/>
  <c r="G711" i="7"/>
  <c r="AD710" i="7"/>
  <c r="AC710" i="7"/>
  <c r="P710" i="7"/>
  <c r="O710" i="7"/>
  <c r="AD709" i="7"/>
  <c r="AC709" i="7"/>
  <c r="P709" i="7"/>
  <c r="O709" i="7"/>
  <c r="AD708" i="7"/>
  <c r="AC708" i="7"/>
  <c r="P708" i="7"/>
  <c r="P711" i="7" s="1"/>
  <c r="O708" i="7"/>
  <c r="O711" i="7" s="1"/>
  <c r="O724" i="7"/>
  <c r="P724" i="7"/>
  <c r="AC724" i="7"/>
  <c r="AD724" i="7"/>
  <c r="O725" i="7"/>
  <c r="P725" i="7"/>
  <c r="AC725" i="7"/>
  <c r="AD725" i="7"/>
  <c r="O726" i="7"/>
  <c r="P726" i="7"/>
  <c r="AC726" i="7"/>
  <c r="AD726" i="7"/>
  <c r="G727" i="7"/>
  <c r="H727" i="7"/>
  <c r="I727" i="7"/>
  <c r="J727" i="7"/>
  <c r="K727" i="7"/>
  <c r="L727" i="7"/>
  <c r="M727" i="7"/>
  <c r="N727" i="7"/>
  <c r="Q727" i="7"/>
  <c r="R727" i="7"/>
  <c r="S727" i="7"/>
  <c r="T727" i="7"/>
  <c r="U727" i="7"/>
  <c r="V727" i="7"/>
  <c r="W727" i="7"/>
  <c r="X727" i="7"/>
  <c r="Y727" i="7"/>
  <c r="Z727" i="7"/>
  <c r="AA727" i="7"/>
  <c r="AB727" i="7"/>
  <c r="AG727" i="7"/>
  <c r="AH727" i="7"/>
  <c r="H728" i="7"/>
  <c r="H752" i="7" s="1"/>
  <c r="I728" i="7"/>
  <c r="I752" i="7" s="1"/>
  <c r="K728" i="7"/>
  <c r="K752" i="7" s="1"/>
  <c r="L728" i="7"/>
  <c r="L752" i="7" s="1"/>
  <c r="M728" i="7"/>
  <c r="M752" i="7" s="1"/>
  <c r="N728" i="7"/>
  <c r="N752" i="7" s="1"/>
  <c r="R728" i="7"/>
  <c r="R752" i="7" s="1"/>
  <c r="S728" i="7"/>
  <c r="S752" i="7" s="1"/>
  <c r="U728" i="7"/>
  <c r="U752" i="7" s="1"/>
  <c r="W728" i="7"/>
  <c r="W752" i="7" s="1"/>
  <c r="X728" i="7"/>
  <c r="X752" i="7" s="1"/>
  <c r="Y728" i="7"/>
  <c r="Y752" i="7" s="1"/>
  <c r="Z728" i="7"/>
  <c r="Z752" i="7" s="1"/>
  <c r="AA728" i="7"/>
  <c r="AA752" i="7" s="1"/>
  <c r="AB728" i="7"/>
  <c r="AB752" i="7" s="1"/>
  <c r="G729" i="7"/>
  <c r="G753" i="7" s="1"/>
  <c r="H729" i="7"/>
  <c r="H753" i="7" s="1"/>
  <c r="I729" i="7"/>
  <c r="I753" i="7" s="1"/>
  <c r="J729" i="7"/>
  <c r="J753" i="7" s="1"/>
  <c r="K729" i="7"/>
  <c r="K753" i="7" s="1"/>
  <c r="L729" i="7"/>
  <c r="L753" i="7" s="1"/>
  <c r="M729" i="7"/>
  <c r="M753" i="7" s="1"/>
  <c r="N729" i="7"/>
  <c r="N753" i="7" s="1"/>
  <c r="Q729" i="7"/>
  <c r="Q753" i="7" s="1"/>
  <c r="R729" i="7"/>
  <c r="R753" i="7" s="1"/>
  <c r="S729" i="7"/>
  <c r="S753" i="7" s="1"/>
  <c r="T729" i="7"/>
  <c r="T753" i="7" s="1"/>
  <c r="U729" i="7"/>
  <c r="U753" i="7" s="1"/>
  <c r="V729" i="7"/>
  <c r="V753" i="7" s="1"/>
  <c r="W729" i="7"/>
  <c r="W753" i="7" s="1"/>
  <c r="X729" i="7"/>
  <c r="X753" i="7" s="1"/>
  <c r="Y729" i="7"/>
  <c r="Y753" i="7" s="1"/>
  <c r="Z729" i="7"/>
  <c r="Z753" i="7" s="1"/>
  <c r="AA729" i="7"/>
  <c r="AA753" i="7" s="1"/>
  <c r="AB729" i="7"/>
  <c r="AB753" i="7" s="1"/>
  <c r="G730" i="7"/>
  <c r="G754" i="7" s="1"/>
  <c r="H730" i="7"/>
  <c r="H754" i="7" s="1"/>
  <c r="I730" i="7"/>
  <c r="I754" i="7" s="1"/>
  <c r="J730" i="7"/>
  <c r="J754" i="7" s="1"/>
  <c r="L730" i="7"/>
  <c r="L754" i="7" s="1"/>
  <c r="M730" i="7"/>
  <c r="M754" i="7" s="1"/>
  <c r="N730" i="7"/>
  <c r="N754" i="7" s="1"/>
  <c r="Q730" i="7"/>
  <c r="Q754" i="7" s="1"/>
  <c r="R730" i="7"/>
  <c r="R754" i="7" s="1"/>
  <c r="S730" i="7"/>
  <c r="S754" i="7" s="1"/>
  <c r="T730" i="7"/>
  <c r="T754" i="7" s="1"/>
  <c r="V730" i="7"/>
  <c r="V754" i="7" s="1"/>
  <c r="W730" i="7"/>
  <c r="W754" i="7" s="1"/>
  <c r="X730" i="7"/>
  <c r="X754" i="7" s="1"/>
  <c r="Y730" i="7"/>
  <c r="Y754" i="7" s="1"/>
  <c r="Z730" i="7"/>
  <c r="Z754" i="7" s="1"/>
  <c r="AA730" i="7"/>
  <c r="AA754" i="7" s="1"/>
  <c r="AB730" i="7"/>
  <c r="AB754" i="7" s="1"/>
  <c r="AG730" i="7"/>
  <c r="AG754" i="7" s="1"/>
  <c r="AH730" i="7"/>
  <c r="AH754" i="7" s="1"/>
  <c r="T755" i="7" l="1"/>
  <c r="AC754" i="7"/>
  <c r="K755" i="7"/>
  <c r="O754" i="7"/>
  <c r="X755" i="7"/>
  <c r="G755" i="7"/>
  <c r="O752" i="7"/>
  <c r="AA755" i="7"/>
  <c r="W755" i="7"/>
  <c r="I755" i="7"/>
  <c r="P754" i="7"/>
  <c r="Z755" i="7"/>
  <c r="R755" i="7"/>
  <c r="AD753" i="7"/>
  <c r="L755" i="7"/>
  <c r="P753" i="7"/>
  <c r="U755" i="7"/>
  <c r="M755" i="7"/>
  <c r="H755" i="7"/>
  <c r="AB755" i="7"/>
  <c r="N755" i="7"/>
  <c r="AD754" i="7"/>
  <c r="Q755" i="7"/>
  <c r="AC753" i="7"/>
  <c r="O753" i="7"/>
  <c r="Y755" i="7"/>
  <c r="S755" i="7"/>
  <c r="AC752" i="7"/>
  <c r="AD463" i="7"/>
  <c r="AF485" i="7"/>
  <c r="AE485" i="7"/>
  <c r="AF486" i="7"/>
  <c r="P487" i="7"/>
  <c r="AE486" i="7"/>
  <c r="O487" i="7"/>
  <c r="AE480" i="7"/>
  <c r="AE482" i="7"/>
  <c r="AF484" i="7"/>
  <c r="AF480" i="7"/>
  <c r="AF482" i="7"/>
  <c r="AE484" i="7"/>
  <c r="AD487" i="7"/>
  <c r="AC487" i="7"/>
  <c r="P483" i="7"/>
  <c r="AE472" i="7"/>
  <c r="AE474" i="7"/>
  <c r="O483" i="7"/>
  <c r="AF472" i="7"/>
  <c r="AF474" i="7"/>
  <c r="O475" i="7"/>
  <c r="AE481" i="7"/>
  <c r="AE460" i="7"/>
  <c r="AE462" i="7"/>
  <c r="P475" i="7"/>
  <c r="AF481" i="7"/>
  <c r="AF460" i="7"/>
  <c r="AF462" i="7"/>
  <c r="P463" i="7"/>
  <c r="AF473" i="7"/>
  <c r="O463" i="7"/>
  <c r="AE473" i="7"/>
  <c r="AE468" i="7"/>
  <c r="AE470" i="7"/>
  <c r="AF468" i="7"/>
  <c r="AF470" i="7"/>
  <c r="O471" i="7"/>
  <c r="AE461" i="7"/>
  <c r="AE592" i="7"/>
  <c r="AE594" i="7"/>
  <c r="P471" i="7"/>
  <c r="AF461" i="7"/>
  <c r="AF592" i="7"/>
  <c r="AF594" i="7"/>
  <c r="P595" i="7"/>
  <c r="AF469" i="7"/>
  <c r="AE584" i="7"/>
  <c r="AE586" i="7"/>
  <c r="O595" i="7"/>
  <c r="AE469" i="7"/>
  <c r="AF584" i="7"/>
  <c r="AF586" i="7"/>
  <c r="O587" i="7"/>
  <c r="AE593" i="7"/>
  <c r="P587" i="7"/>
  <c r="AF593" i="7"/>
  <c r="AF580" i="7"/>
  <c r="AF582" i="7"/>
  <c r="AF585" i="7"/>
  <c r="AE585" i="7"/>
  <c r="AE580" i="7"/>
  <c r="AE582" i="7"/>
  <c r="O583" i="7"/>
  <c r="P583" i="7"/>
  <c r="AE568" i="7"/>
  <c r="AE570" i="7"/>
  <c r="AF568" i="7"/>
  <c r="AF570" i="7"/>
  <c r="O571" i="7"/>
  <c r="AE581" i="7"/>
  <c r="P571" i="7"/>
  <c r="AF581" i="7"/>
  <c r="AF561" i="7"/>
  <c r="AE556" i="7"/>
  <c r="AE558" i="7"/>
  <c r="AE270" i="7"/>
  <c r="AF532" i="7"/>
  <c r="AF534" i="7"/>
  <c r="AF556" i="7"/>
  <c r="AF558" i="7"/>
  <c r="O559" i="7"/>
  <c r="AE569" i="7"/>
  <c r="P559" i="7"/>
  <c r="AF569" i="7"/>
  <c r="AE548" i="7"/>
  <c r="AE550" i="7"/>
  <c r="AE552" i="7"/>
  <c r="AE554" i="7"/>
  <c r="AC563" i="7"/>
  <c r="AE560" i="7"/>
  <c r="AF552" i="7"/>
  <c r="AF554" i="7"/>
  <c r="O555" i="7"/>
  <c r="AE557" i="7"/>
  <c r="P555" i="7"/>
  <c r="AF557" i="7"/>
  <c r="AF562" i="7"/>
  <c r="P563" i="7"/>
  <c r="AE562" i="7"/>
  <c r="O551" i="7"/>
  <c r="O563" i="7"/>
  <c r="AF553" i="7"/>
  <c r="AF548" i="7"/>
  <c r="P551" i="7"/>
  <c r="AF550" i="7"/>
  <c r="AE561" i="7"/>
  <c r="AF560" i="7"/>
  <c r="AE553" i="7"/>
  <c r="AE532" i="7"/>
  <c r="AE534" i="7"/>
  <c r="AD563" i="7"/>
  <c r="P535" i="7"/>
  <c r="AF549" i="7"/>
  <c r="AE280" i="7"/>
  <c r="AE282" i="7"/>
  <c r="O535" i="7"/>
  <c r="AE549" i="7"/>
  <c r="AF281" i="7"/>
  <c r="AF282" i="7"/>
  <c r="AE533" i="7"/>
  <c r="AE264" i="7"/>
  <c r="AE266" i="7"/>
  <c r="O283" i="7"/>
  <c r="AF533" i="7"/>
  <c r="I731" i="7"/>
  <c r="AF724" i="7"/>
  <c r="AE709" i="7"/>
  <c r="AE710" i="7"/>
  <c r="AE717" i="7"/>
  <c r="AE718" i="7"/>
  <c r="AD283" i="7"/>
  <c r="AF280" i="7"/>
  <c r="U731" i="7"/>
  <c r="AD271" i="7"/>
  <c r="AE281" i="7"/>
  <c r="AE268" i="7"/>
  <c r="AF264" i="7"/>
  <c r="AF266" i="7"/>
  <c r="K731" i="7"/>
  <c r="AC271" i="7"/>
  <c r="AF270" i="7"/>
  <c r="O267" i="7"/>
  <c r="P267" i="7"/>
  <c r="M731" i="7"/>
  <c r="AE724" i="7"/>
  <c r="AF709" i="7"/>
  <c r="AF710" i="7"/>
  <c r="AF717" i="7"/>
  <c r="AF718" i="7"/>
  <c r="AF269" i="7"/>
  <c r="AF268" i="7"/>
  <c r="P271" i="7"/>
  <c r="Q731" i="7"/>
  <c r="AE269" i="7"/>
  <c r="O271" i="7"/>
  <c r="AE265" i="7"/>
  <c r="AF265" i="7"/>
  <c r="T731" i="7"/>
  <c r="N731" i="7"/>
  <c r="AB731" i="7"/>
  <c r="X731" i="7"/>
  <c r="S731" i="7"/>
  <c r="H731" i="7"/>
  <c r="AD727" i="7"/>
  <c r="AC711" i="7"/>
  <c r="AE712" i="7"/>
  <c r="O715" i="7"/>
  <c r="AE714" i="7"/>
  <c r="AC719" i="7"/>
  <c r="AE720" i="7"/>
  <c r="O723" i="7"/>
  <c r="AE722" i="7"/>
  <c r="R731" i="7"/>
  <c r="L731" i="7"/>
  <c r="G731" i="7"/>
  <c r="AC727" i="7"/>
  <c r="AD711" i="7"/>
  <c r="AF712" i="7"/>
  <c r="P715" i="7"/>
  <c r="AF714" i="7"/>
  <c r="AD719" i="7"/>
  <c r="AF720" i="7"/>
  <c r="P723" i="7"/>
  <c r="AF722" i="7"/>
  <c r="AE708" i="7"/>
  <c r="AE713" i="7"/>
  <c r="AE716" i="7"/>
  <c r="AE721" i="7"/>
  <c r="AA731" i="7"/>
  <c r="AF708" i="7"/>
  <c r="AF713" i="7"/>
  <c r="AF716" i="7"/>
  <c r="AF721" i="7"/>
  <c r="W731" i="7"/>
  <c r="AD729" i="7"/>
  <c r="AF726" i="7"/>
  <c r="AF725" i="7"/>
  <c r="P727" i="7"/>
  <c r="AC730" i="7"/>
  <c r="Y731" i="7"/>
  <c r="AE726" i="7"/>
  <c r="AE725" i="7"/>
  <c r="O727" i="7"/>
  <c r="P730" i="7"/>
  <c r="Z731" i="7"/>
  <c r="O730" i="7"/>
  <c r="AC729" i="7"/>
  <c r="O729" i="7"/>
  <c r="AC728" i="7"/>
  <c r="AD730" i="7"/>
  <c r="P729" i="7"/>
  <c r="O728" i="7"/>
  <c r="AE754" i="7" l="1"/>
  <c r="AC755" i="7"/>
  <c r="AF754" i="7"/>
  <c r="AE753" i="7"/>
  <c r="AF753" i="7"/>
  <c r="O755" i="7"/>
  <c r="AE752" i="7"/>
  <c r="AE730" i="7"/>
  <c r="AE487" i="7"/>
  <c r="AF487" i="7"/>
  <c r="AF471" i="7"/>
  <c r="AE587" i="7"/>
  <c r="AE595" i="7"/>
  <c r="AF483" i="7"/>
  <c r="AE483" i="7"/>
  <c r="AF463" i="7"/>
  <c r="AE463" i="7"/>
  <c r="AF475" i="7"/>
  <c r="AF595" i="7"/>
  <c r="AE475" i="7"/>
  <c r="AE471" i="7"/>
  <c r="AF587" i="7"/>
  <c r="AF583" i="7"/>
  <c r="AF571" i="7"/>
  <c r="AE559" i="7"/>
  <c r="AE583" i="7"/>
  <c r="AE271" i="7"/>
  <c r="AF563" i="7"/>
  <c r="AF555" i="7"/>
  <c r="AE571" i="7"/>
  <c r="AE563" i="7"/>
  <c r="AE551" i="7"/>
  <c r="AF535" i="7"/>
  <c r="AE555" i="7"/>
  <c r="AF559" i="7"/>
  <c r="AE711" i="7"/>
  <c r="AF283" i="7"/>
  <c r="AF551" i="7"/>
  <c r="AF267" i="7"/>
  <c r="AE283" i="7"/>
  <c r="AE535" i="7"/>
  <c r="AE728" i="7"/>
  <c r="AF729" i="7"/>
  <c r="AE719" i="7"/>
  <c r="AE267" i="7"/>
  <c r="AF271" i="7"/>
  <c r="AE727" i="7"/>
  <c r="AF711" i="7"/>
  <c r="AE715" i="7"/>
  <c r="AF719" i="7"/>
  <c r="AE723" i="7"/>
  <c r="AC731" i="7"/>
  <c r="AF730" i="7"/>
  <c r="AF715" i="7"/>
  <c r="AF727" i="7"/>
  <c r="AF723" i="7"/>
  <c r="O731" i="7"/>
  <c r="AE729" i="7"/>
  <c r="AE755" i="7" l="1"/>
  <c r="AE731" i="7"/>
  <c r="AH707" i="7" l="1"/>
  <c r="AG707" i="7"/>
  <c r="AB707" i="7"/>
  <c r="AA707" i="7"/>
  <c r="Z707" i="7"/>
  <c r="Y707" i="7"/>
  <c r="X707" i="7"/>
  <c r="W707" i="7"/>
  <c r="V707" i="7"/>
  <c r="U707" i="7"/>
  <c r="T707" i="7"/>
  <c r="S707" i="7"/>
  <c r="R707" i="7"/>
  <c r="Q707" i="7"/>
  <c r="N707" i="7"/>
  <c r="M707" i="7"/>
  <c r="L707" i="7"/>
  <c r="K707" i="7"/>
  <c r="J707" i="7"/>
  <c r="I707" i="7"/>
  <c r="H707" i="7"/>
  <c r="G707" i="7"/>
  <c r="AD706" i="7"/>
  <c r="AC706" i="7"/>
  <c r="P706" i="7"/>
  <c r="O706" i="7"/>
  <c r="AD705" i="7"/>
  <c r="AC705" i="7"/>
  <c r="P705" i="7"/>
  <c r="O705" i="7"/>
  <c r="AD704" i="7"/>
  <c r="AC704" i="7"/>
  <c r="AC707" i="7" s="1"/>
  <c r="P704" i="7"/>
  <c r="O704" i="7"/>
  <c r="AH703" i="7"/>
  <c r="AG703" i="7"/>
  <c r="AB703" i="7"/>
  <c r="AA703" i="7"/>
  <c r="Z703" i="7"/>
  <c r="Y703" i="7"/>
  <c r="X703" i="7"/>
  <c r="W703" i="7"/>
  <c r="V703" i="7"/>
  <c r="U703" i="7"/>
  <c r="T703" i="7"/>
  <c r="S703" i="7"/>
  <c r="R703" i="7"/>
  <c r="Q703" i="7"/>
  <c r="N703" i="7"/>
  <c r="M703" i="7"/>
  <c r="L703" i="7"/>
  <c r="K703" i="7"/>
  <c r="J703" i="7"/>
  <c r="I703" i="7"/>
  <c r="H703" i="7"/>
  <c r="G703" i="7"/>
  <c r="AD702" i="7"/>
  <c r="AC702" i="7"/>
  <c r="P702" i="7"/>
  <c r="O702" i="7"/>
  <c r="AD701" i="7"/>
  <c r="AC701" i="7"/>
  <c r="P701" i="7"/>
  <c r="O701" i="7"/>
  <c r="AD700" i="7"/>
  <c r="AD703" i="7" s="1"/>
  <c r="AC700" i="7"/>
  <c r="P700" i="7"/>
  <c r="O700" i="7"/>
  <c r="O703" i="7" s="1"/>
  <c r="AH699" i="7"/>
  <c r="AG699" i="7"/>
  <c r="AB699" i="7"/>
  <c r="AA699" i="7"/>
  <c r="Z699" i="7"/>
  <c r="Y699" i="7"/>
  <c r="X699" i="7"/>
  <c r="W699" i="7"/>
  <c r="V699" i="7"/>
  <c r="U699" i="7"/>
  <c r="T699" i="7"/>
  <c r="S699" i="7"/>
  <c r="R699" i="7"/>
  <c r="Q699" i="7"/>
  <c r="N699" i="7"/>
  <c r="M699" i="7"/>
  <c r="L699" i="7"/>
  <c r="K699" i="7"/>
  <c r="J699" i="7"/>
  <c r="I699" i="7"/>
  <c r="H699" i="7"/>
  <c r="G699" i="7"/>
  <c r="AD698" i="7"/>
  <c r="AC698" i="7"/>
  <c r="P698" i="7"/>
  <c r="O698" i="7"/>
  <c r="AD697" i="7"/>
  <c r="AC697" i="7"/>
  <c r="P697" i="7"/>
  <c r="O697" i="7"/>
  <c r="AD696" i="7"/>
  <c r="AC696" i="7"/>
  <c r="P696" i="7"/>
  <c r="P699" i="7" s="1"/>
  <c r="O696" i="7"/>
  <c r="AH695" i="7"/>
  <c r="AG695" i="7"/>
  <c r="AB695" i="7"/>
  <c r="AA695" i="7"/>
  <c r="Z695" i="7"/>
  <c r="Y695" i="7"/>
  <c r="X695" i="7"/>
  <c r="W695" i="7"/>
  <c r="V695" i="7"/>
  <c r="U695" i="7"/>
  <c r="T695" i="7"/>
  <c r="S695" i="7"/>
  <c r="R695" i="7"/>
  <c r="Q695" i="7"/>
  <c r="N695" i="7"/>
  <c r="M695" i="7"/>
  <c r="L695" i="7"/>
  <c r="K695" i="7"/>
  <c r="J695" i="7"/>
  <c r="I695" i="7"/>
  <c r="H695" i="7"/>
  <c r="G695" i="7"/>
  <c r="AD694" i="7"/>
  <c r="AC694" i="7"/>
  <c r="P694" i="7"/>
  <c r="O694" i="7"/>
  <c r="AD693" i="7"/>
  <c r="AC693" i="7"/>
  <c r="P693" i="7"/>
  <c r="O693" i="7"/>
  <c r="AD692" i="7"/>
  <c r="AD695" i="7" s="1"/>
  <c r="AC692" i="7"/>
  <c r="P692" i="7"/>
  <c r="O692" i="7"/>
  <c r="O695" i="7" s="1"/>
  <c r="AH691" i="7"/>
  <c r="AG691" i="7"/>
  <c r="AB691" i="7"/>
  <c r="AA691" i="7"/>
  <c r="Z691" i="7"/>
  <c r="Y691" i="7"/>
  <c r="X691" i="7"/>
  <c r="W691" i="7"/>
  <c r="V691" i="7"/>
  <c r="U691" i="7"/>
  <c r="T691" i="7"/>
  <c r="S691" i="7"/>
  <c r="R691" i="7"/>
  <c r="Q691" i="7"/>
  <c r="N691" i="7"/>
  <c r="M691" i="7"/>
  <c r="L691" i="7"/>
  <c r="K691" i="7"/>
  <c r="J691" i="7"/>
  <c r="I691" i="7"/>
  <c r="H691" i="7"/>
  <c r="G691" i="7"/>
  <c r="AD690" i="7"/>
  <c r="AC690" i="7"/>
  <c r="P690" i="7"/>
  <c r="O690" i="7"/>
  <c r="AD689" i="7"/>
  <c r="AC689" i="7"/>
  <c r="P689" i="7"/>
  <c r="O689" i="7"/>
  <c r="AD688" i="7"/>
  <c r="AC688" i="7"/>
  <c r="P688" i="7"/>
  <c r="O688" i="7"/>
  <c r="AH687" i="7"/>
  <c r="AG687" i="7"/>
  <c r="AB687" i="7"/>
  <c r="AA687" i="7"/>
  <c r="Z687" i="7"/>
  <c r="Y687" i="7"/>
  <c r="X687" i="7"/>
  <c r="W687" i="7"/>
  <c r="V687" i="7"/>
  <c r="U687" i="7"/>
  <c r="T687" i="7"/>
  <c r="S687" i="7"/>
  <c r="R687" i="7"/>
  <c r="Q687" i="7"/>
  <c r="N687" i="7"/>
  <c r="M687" i="7"/>
  <c r="L687" i="7"/>
  <c r="K687" i="7"/>
  <c r="J687" i="7"/>
  <c r="I687" i="7"/>
  <c r="H687" i="7"/>
  <c r="G687" i="7"/>
  <c r="AD686" i="7"/>
  <c r="AC686" i="7"/>
  <c r="P686" i="7"/>
  <c r="O686" i="7"/>
  <c r="AD685" i="7"/>
  <c r="AC685" i="7"/>
  <c r="P685" i="7"/>
  <c r="O685" i="7"/>
  <c r="AD684" i="7"/>
  <c r="AD687" i="7" s="1"/>
  <c r="AC684" i="7"/>
  <c r="P684" i="7"/>
  <c r="O684" i="7"/>
  <c r="O687" i="7" s="1"/>
  <c r="AH683" i="7"/>
  <c r="AG683" i="7"/>
  <c r="AB683" i="7"/>
  <c r="AA683" i="7"/>
  <c r="Z683" i="7"/>
  <c r="Y683" i="7"/>
  <c r="X683" i="7"/>
  <c r="W683" i="7"/>
  <c r="V683" i="7"/>
  <c r="U683" i="7"/>
  <c r="T683" i="7"/>
  <c r="S683" i="7"/>
  <c r="R683" i="7"/>
  <c r="Q683" i="7"/>
  <c r="N683" i="7"/>
  <c r="M683" i="7"/>
  <c r="L683" i="7"/>
  <c r="K683" i="7"/>
  <c r="J683" i="7"/>
  <c r="I683" i="7"/>
  <c r="H683" i="7"/>
  <c r="G683" i="7"/>
  <c r="AD682" i="7"/>
  <c r="AC682" i="7"/>
  <c r="P682" i="7"/>
  <c r="O682" i="7"/>
  <c r="AD681" i="7"/>
  <c r="AC681" i="7"/>
  <c r="P681" i="7"/>
  <c r="O681" i="7"/>
  <c r="AD680" i="7"/>
  <c r="AC680" i="7"/>
  <c r="P680" i="7"/>
  <c r="O680" i="7"/>
  <c r="AH679" i="7"/>
  <c r="AG679" i="7"/>
  <c r="AB679" i="7"/>
  <c r="AA679" i="7"/>
  <c r="Z679" i="7"/>
  <c r="Y679" i="7"/>
  <c r="X679" i="7"/>
  <c r="W679" i="7"/>
  <c r="V679" i="7"/>
  <c r="U679" i="7"/>
  <c r="T679" i="7"/>
  <c r="S679" i="7"/>
  <c r="R679" i="7"/>
  <c r="Q679" i="7"/>
  <c r="N679" i="7"/>
  <c r="M679" i="7"/>
  <c r="L679" i="7"/>
  <c r="K679" i="7"/>
  <c r="J679" i="7"/>
  <c r="I679" i="7"/>
  <c r="H679" i="7"/>
  <c r="G679" i="7"/>
  <c r="AD678" i="7"/>
  <c r="AC678" i="7"/>
  <c r="P678" i="7"/>
  <c r="O678" i="7"/>
  <c r="AD677" i="7"/>
  <c r="AC677" i="7"/>
  <c r="P677" i="7"/>
  <c r="O677" i="7"/>
  <c r="O679" i="7" s="1"/>
  <c r="AD676" i="7"/>
  <c r="AC676" i="7"/>
  <c r="AE676" i="7" s="1"/>
  <c r="P707" i="7" l="1"/>
  <c r="AC699" i="7"/>
  <c r="AC683" i="7"/>
  <c r="AF682" i="7"/>
  <c r="AF685" i="7"/>
  <c r="AE678" i="7"/>
  <c r="AE693" i="7"/>
  <c r="AE694" i="7"/>
  <c r="AE701" i="7"/>
  <c r="AE702" i="7"/>
  <c r="AF677" i="7"/>
  <c r="AF678" i="7"/>
  <c r="AF680" i="7"/>
  <c r="AF688" i="7"/>
  <c r="AF692" i="7"/>
  <c r="AF694" i="7"/>
  <c r="AF700" i="7"/>
  <c r="AF702" i="7"/>
  <c r="AE688" i="7"/>
  <c r="AC687" i="7"/>
  <c r="P695" i="7"/>
  <c r="P703" i="7"/>
  <c r="AC679" i="7"/>
  <c r="AE680" i="7"/>
  <c r="AD683" i="7"/>
  <c r="AE685" i="7"/>
  <c r="O691" i="7"/>
  <c r="AE690" i="7"/>
  <c r="AC695" i="7"/>
  <c r="AE696" i="7"/>
  <c r="O699" i="7"/>
  <c r="AE698" i="7"/>
  <c r="AC703" i="7"/>
  <c r="AE704" i="7"/>
  <c r="O707" i="7"/>
  <c r="AE706" i="7"/>
  <c r="AD691" i="7"/>
  <c r="AD699" i="7"/>
  <c r="AD707" i="7"/>
  <c r="P683" i="7"/>
  <c r="O683" i="7"/>
  <c r="AE682" i="7"/>
  <c r="P687" i="7"/>
  <c r="AE686" i="7"/>
  <c r="AC691" i="7"/>
  <c r="AF689" i="7"/>
  <c r="AF690" i="7"/>
  <c r="AF697" i="7"/>
  <c r="AF698" i="7"/>
  <c r="AF705" i="7"/>
  <c r="AF706" i="7"/>
  <c r="P679" i="7"/>
  <c r="AD679" i="7"/>
  <c r="AF676" i="7"/>
  <c r="AF681" i="7"/>
  <c r="AF684" i="7"/>
  <c r="AF686" i="7"/>
  <c r="P691" i="7"/>
  <c r="AF693" i="7"/>
  <c r="AF696" i="7"/>
  <c r="AF701" i="7"/>
  <c r="AF704" i="7"/>
  <c r="AE681" i="7"/>
  <c r="AE684" i="7"/>
  <c r="AE689" i="7"/>
  <c r="AE692" i="7"/>
  <c r="AE697" i="7"/>
  <c r="AE700" i="7"/>
  <c r="AE705" i="7"/>
  <c r="AE677" i="7"/>
  <c r="AE699" i="7" l="1"/>
  <c r="AF703" i="7"/>
  <c r="AE679" i="7"/>
  <c r="AE695" i="7"/>
  <c r="AF683" i="7"/>
  <c r="AF691" i="7"/>
  <c r="AF695" i="7"/>
  <c r="AE703" i="7"/>
  <c r="AE691" i="7"/>
  <c r="AE687" i="7"/>
  <c r="AF699" i="7"/>
  <c r="AF679" i="7"/>
  <c r="AE707" i="7"/>
  <c r="AE683" i="7"/>
  <c r="AF687" i="7"/>
  <c r="AF707" i="7"/>
  <c r="AH675" i="7"/>
  <c r="AG675" i="7"/>
  <c r="AB675" i="7"/>
  <c r="AA675" i="7"/>
  <c r="Z675" i="7"/>
  <c r="Y675" i="7"/>
  <c r="X675" i="7"/>
  <c r="W675" i="7"/>
  <c r="V675" i="7"/>
  <c r="U675" i="7"/>
  <c r="T675" i="7"/>
  <c r="S675" i="7"/>
  <c r="R675" i="7"/>
  <c r="Q675" i="7"/>
  <c r="N675" i="7"/>
  <c r="M675" i="7"/>
  <c r="L675" i="7"/>
  <c r="K675" i="7"/>
  <c r="J675" i="7"/>
  <c r="I675" i="7"/>
  <c r="H675" i="7"/>
  <c r="G675" i="7"/>
  <c r="AD674" i="7"/>
  <c r="AC674" i="7"/>
  <c r="P674" i="7"/>
  <c r="O674" i="7"/>
  <c r="AD673" i="7"/>
  <c r="AC673" i="7"/>
  <c r="P673" i="7"/>
  <c r="O673" i="7"/>
  <c r="AD672" i="7"/>
  <c r="AC672" i="7"/>
  <c r="P672" i="7"/>
  <c r="O672" i="7"/>
  <c r="AH671" i="7"/>
  <c r="AG671" i="7"/>
  <c r="AB671" i="7"/>
  <c r="AA671" i="7"/>
  <c r="Z671" i="7"/>
  <c r="Y671" i="7"/>
  <c r="X671" i="7"/>
  <c r="W671" i="7"/>
  <c r="V671" i="7"/>
  <c r="U671" i="7"/>
  <c r="T671" i="7"/>
  <c r="S671" i="7"/>
  <c r="R671" i="7"/>
  <c r="Q671" i="7"/>
  <c r="N671" i="7"/>
  <c r="M671" i="7"/>
  <c r="L671" i="7"/>
  <c r="K671" i="7"/>
  <c r="J671" i="7"/>
  <c r="I671" i="7"/>
  <c r="H671" i="7"/>
  <c r="G671" i="7"/>
  <c r="AD670" i="7"/>
  <c r="AC670" i="7"/>
  <c r="P670" i="7"/>
  <c r="O670" i="7"/>
  <c r="AD669" i="7"/>
  <c r="AC669" i="7"/>
  <c r="P669" i="7"/>
  <c r="O669" i="7"/>
  <c r="AD668" i="7"/>
  <c r="AC668" i="7"/>
  <c r="P668" i="7"/>
  <c r="O668" i="7"/>
  <c r="AH667" i="7"/>
  <c r="AG667" i="7"/>
  <c r="AB667" i="7"/>
  <c r="AA667" i="7"/>
  <c r="Z667" i="7"/>
  <c r="Y667" i="7"/>
  <c r="X667" i="7"/>
  <c r="W667" i="7"/>
  <c r="V667" i="7"/>
  <c r="U667" i="7"/>
  <c r="T667" i="7"/>
  <c r="S667" i="7"/>
  <c r="R667" i="7"/>
  <c r="Q667" i="7"/>
  <c r="N667" i="7"/>
  <c r="M667" i="7"/>
  <c r="L667" i="7"/>
  <c r="K667" i="7"/>
  <c r="J667" i="7"/>
  <c r="I667" i="7"/>
  <c r="H667" i="7"/>
  <c r="G667" i="7"/>
  <c r="AD666" i="7"/>
  <c r="AC666" i="7"/>
  <c r="P666" i="7"/>
  <c r="O666" i="7"/>
  <c r="AD665" i="7"/>
  <c r="AC665" i="7"/>
  <c r="P665" i="7"/>
  <c r="O665" i="7"/>
  <c r="AD664" i="7"/>
  <c r="AC664" i="7"/>
  <c r="P664" i="7"/>
  <c r="O664" i="7"/>
  <c r="AH663" i="7"/>
  <c r="AG663" i="7"/>
  <c r="AB663" i="7"/>
  <c r="AA663" i="7"/>
  <c r="Z663" i="7"/>
  <c r="Y663" i="7"/>
  <c r="X663" i="7"/>
  <c r="W663" i="7"/>
  <c r="V663" i="7"/>
  <c r="U663" i="7"/>
  <c r="T663" i="7"/>
  <c r="S663" i="7"/>
  <c r="R663" i="7"/>
  <c r="Q663" i="7"/>
  <c r="N663" i="7"/>
  <c r="M663" i="7"/>
  <c r="L663" i="7"/>
  <c r="K663" i="7"/>
  <c r="J663" i="7"/>
  <c r="I663" i="7"/>
  <c r="H663" i="7"/>
  <c r="G663" i="7"/>
  <c r="AD662" i="7"/>
  <c r="AC662" i="7"/>
  <c r="P662" i="7"/>
  <c r="O662" i="7"/>
  <c r="AD661" i="7"/>
  <c r="AC661" i="7"/>
  <c r="P661" i="7"/>
  <c r="O661" i="7"/>
  <c r="AD660" i="7"/>
  <c r="AD663" i="7" s="1"/>
  <c r="AC660" i="7"/>
  <c r="P660" i="7"/>
  <c r="P663" i="7" s="1"/>
  <c r="O660" i="7"/>
  <c r="AH659" i="7"/>
  <c r="AG659" i="7"/>
  <c r="AB659" i="7"/>
  <c r="AA659" i="7"/>
  <c r="Z659" i="7"/>
  <c r="Y659" i="7"/>
  <c r="X659" i="7"/>
  <c r="W659" i="7"/>
  <c r="V659" i="7"/>
  <c r="U659" i="7"/>
  <c r="T659" i="7"/>
  <c r="S659" i="7"/>
  <c r="R659" i="7"/>
  <c r="Q659" i="7"/>
  <c r="N659" i="7"/>
  <c r="M659" i="7"/>
  <c r="L659" i="7"/>
  <c r="K659" i="7"/>
  <c r="J659" i="7"/>
  <c r="I659" i="7"/>
  <c r="H659" i="7"/>
  <c r="G659" i="7"/>
  <c r="AD658" i="7"/>
  <c r="AC658" i="7"/>
  <c r="P658" i="7"/>
  <c r="O658" i="7"/>
  <c r="AD657" i="7"/>
  <c r="AC657" i="7"/>
  <c r="P657" i="7"/>
  <c r="O657" i="7"/>
  <c r="AD656" i="7"/>
  <c r="AC656" i="7"/>
  <c r="P656" i="7"/>
  <c r="O656" i="7"/>
  <c r="AH655" i="7"/>
  <c r="AG655" i="7"/>
  <c r="AB655" i="7"/>
  <c r="AA655" i="7"/>
  <c r="Z655" i="7"/>
  <c r="Y655" i="7"/>
  <c r="X655" i="7"/>
  <c r="W655" i="7"/>
  <c r="V655" i="7"/>
  <c r="U655" i="7"/>
  <c r="T655" i="7"/>
  <c r="S655" i="7"/>
  <c r="R655" i="7"/>
  <c r="Q655" i="7"/>
  <c r="N655" i="7"/>
  <c r="M655" i="7"/>
  <c r="L655" i="7"/>
  <c r="K655" i="7"/>
  <c r="J655" i="7"/>
  <c r="I655" i="7"/>
  <c r="H655" i="7"/>
  <c r="G655" i="7"/>
  <c r="AD654" i="7"/>
  <c r="AC654" i="7"/>
  <c r="P654" i="7"/>
  <c r="O654" i="7"/>
  <c r="AD653" i="7"/>
  <c r="AC653" i="7"/>
  <c r="P653" i="7"/>
  <c r="O653" i="7"/>
  <c r="AD652" i="7"/>
  <c r="AD655" i="7" s="1"/>
  <c r="AC652" i="7"/>
  <c r="P652" i="7"/>
  <c r="P655" i="7" s="1"/>
  <c r="O652" i="7"/>
  <c r="O655" i="7" s="1"/>
  <c r="AH651" i="7"/>
  <c r="AG651" i="7"/>
  <c r="AB651" i="7"/>
  <c r="AA651" i="7"/>
  <c r="Z651" i="7"/>
  <c r="Y651" i="7"/>
  <c r="X651" i="7"/>
  <c r="W651" i="7"/>
  <c r="V651" i="7"/>
  <c r="U651" i="7"/>
  <c r="T651" i="7"/>
  <c r="S651" i="7"/>
  <c r="R651" i="7"/>
  <c r="Q651" i="7"/>
  <c r="N651" i="7"/>
  <c r="M651" i="7"/>
  <c r="L651" i="7"/>
  <c r="K651" i="7"/>
  <c r="J651" i="7"/>
  <c r="I651" i="7"/>
  <c r="H651" i="7"/>
  <c r="G651" i="7"/>
  <c r="AD650" i="7"/>
  <c r="AC650" i="7"/>
  <c r="P650" i="7"/>
  <c r="O650" i="7"/>
  <c r="AD649" i="7"/>
  <c r="AC649" i="7"/>
  <c r="P649" i="7"/>
  <c r="O649" i="7"/>
  <c r="AD648" i="7"/>
  <c r="AC648" i="7"/>
  <c r="P648" i="7"/>
  <c r="O648" i="7"/>
  <c r="AH647" i="7"/>
  <c r="AG647" i="7"/>
  <c r="AB647" i="7"/>
  <c r="AA647" i="7"/>
  <c r="Z647" i="7"/>
  <c r="Y647" i="7"/>
  <c r="X647" i="7"/>
  <c r="W647" i="7"/>
  <c r="V647" i="7"/>
  <c r="U647" i="7"/>
  <c r="T647" i="7"/>
  <c r="S647" i="7"/>
  <c r="R647" i="7"/>
  <c r="Q647" i="7"/>
  <c r="N647" i="7"/>
  <c r="M647" i="7"/>
  <c r="L647" i="7"/>
  <c r="K647" i="7"/>
  <c r="J647" i="7"/>
  <c r="I647" i="7"/>
  <c r="H647" i="7"/>
  <c r="G647" i="7"/>
  <c r="AD646" i="7"/>
  <c r="AC646" i="7"/>
  <c r="P646" i="7"/>
  <c r="O646" i="7"/>
  <c r="AD645" i="7"/>
  <c r="AC645" i="7"/>
  <c r="P645" i="7"/>
  <c r="O645" i="7"/>
  <c r="AD644" i="7"/>
  <c r="AD647" i="7" s="1"/>
  <c r="AC644" i="7"/>
  <c r="P644" i="7"/>
  <c r="P647" i="7" s="1"/>
  <c r="O644" i="7"/>
  <c r="O647" i="7" s="1"/>
  <c r="AH643" i="7"/>
  <c r="AG643" i="7"/>
  <c r="AB643" i="7"/>
  <c r="AA643" i="7"/>
  <c r="Z643" i="7"/>
  <c r="Y643" i="7"/>
  <c r="X643" i="7"/>
  <c r="W643" i="7"/>
  <c r="V643" i="7"/>
  <c r="U643" i="7"/>
  <c r="T643" i="7"/>
  <c r="S643" i="7"/>
  <c r="R643" i="7"/>
  <c r="Q643" i="7"/>
  <c r="N643" i="7"/>
  <c r="M643" i="7"/>
  <c r="L643" i="7"/>
  <c r="K643" i="7"/>
  <c r="J643" i="7"/>
  <c r="I643" i="7"/>
  <c r="H643" i="7"/>
  <c r="G643" i="7"/>
  <c r="AD642" i="7"/>
  <c r="AC642" i="7"/>
  <c r="P642" i="7"/>
  <c r="O642" i="7"/>
  <c r="AD641" i="7"/>
  <c r="AC641" i="7"/>
  <c r="P641" i="7"/>
  <c r="O641" i="7"/>
  <c r="AD640" i="7"/>
  <c r="AC640" i="7"/>
  <c r="P640" i="7"/>
  <c r="O640" i="7"/>
  <c r="AH639" i="7"/>
  <c r="AG639" i="7"/>
  <c r="AB639" i="7"/>
  <c r="AA639" i="7"/>
  <c r="Z639" i="7"/>
  <c r="Y639" i="7"/>
  <c r="X639" i="7"/>
  <c r="W639" i="7"/>
  <c r="V639" i="7"/>
  <c r="U639" i="7"/>
  <c r="T639" i="7"/>
  <c r="S639" i="7"/>
  <c r="R639" i="7"/>
  <c r="Q639" i="7"/>
  <c r="N639" i="7"/>
  <c r="M639" i="7"/>
  <c r="L639" i="7"/>
  <c r="K639" i="7"/>
  <c r="J639" i="7"/>
  <c r="I639" i="7"/>
  <c r="H639" i="7"/>
  <c r="G639" i="7"/>
  <c r="AD638" i="7"/>
  <c r="AC638" i="7"/>
  <c r="P638" i="7"/>
  <c r="O638" i="7"/>
  <c r="AD637" i="7"/>
  <c r="AC637" i="7"/>
  <c r="P637" i="7"/>
  <c r="O637" i="7"/>
  <c r="AD636" i="7"/>
  <c r="AC636" i="7"/>
  <c r="AC639" i="7" s="1"/>
  <c r="P636" i="7"/>
  <c r="P639" i="7" s="1"/>
  <c r="O636" i="7"/>
  <c r="AH635" i="7"/>
  <c r="AG635" i="7"/>
  <c r="AB635" i="7"/>
  <c r="AA635" i="7"/>
  <c r="Z635" i="7"/>
  <c r="Y635" i="7"/>
  <c r="X635" i="7"/>
  <c r="W635" i="7"/>
  <c r="V635" i="7"/>
  <c r="U635" i="7"/>
  <c r="T635" i="7"/>
  <c r="S635" i="7"/>
  <c r="R635" i="7"/>
  <c r="Q635" i="7"/>
  <c r="N635" i="7"/>
  <c r="M635" i="7"/>
  <c r="L635" i="7"/>
  <c r="K635" i="7"/>
  <c r="J635" i="7"/>
  <c r="I635" i="7"/>
  <c r="H635" i="7"/>
  <c r="G635" i="7"/>
  <c r="AD634" i="7"/>
  <c r="AC634" i="7"/>
  <c r="P634" i="7"/>
  <c r="O634" i="7"/>
  <c r="AD633" i="7"/>
  <c r="AC633" i="7"/>
  <c r="P633" i="7"/>
  <c r="O633" i="7"/>
  <c r="AD632" i="7"/>
  <c r="AC632" i="7"/>
  <c r="P632" i="7"/>
  <c r="P635" i="7" s="1"/>
  <c r="O632" i="7"/>
  <c r="AH631" i="7"/>
  <c r="AG631" i="7"/>
  <c r="AB631" i="7"/>
  <c r="AA631" i="7"/>
  <c r="Z631" i="7"/>
  <c r="Y631" i="7"/>
  <c r="X631" i="7"/>
  <c r="W631" i="7"/>
  <c r="V631" i="7"/>
  <c r="U631" i="7"/>
  <c r="T631" i="7"/>
  <c r="S631" i="7"/>
  <c r="R631" i="7"/>
  <c r="Q631" i="7"/>
  <c r="N631" i="7"/>
  <c r="M631" i="7"/>
  <c r="L631" i="7"/>
  <c r="K631" i="7"/>
  <c r="J631" i="7"/>
  <c r="I631" i="7"/>
  <c r="H631" i="7"/>
  <c r="G631" i="7"/>
  <c r="AD630" i="7"/>
  <c r="AC630" i="7"/>
  <c r="P630" i="7"/>
  <c r="O630" i="7"/>
  <c r="AD629" i="7"/>
  <c r="AC629" i="7"/>
  <c r="P629" i="7"/>
  <c r="O629" i="7"/>
  <c r="AD628" i="7"/>
  <c r="AD631" i="7" s="1"/>
  <c r="AC628" i="7"/>
  <c r="P628" i="7"/>
  <c r="P631" i="7" s="1"/>
  <c r="O628" i="7"/>
  <c r="AH627" i="7"/>
  <c r="AG627" i="7"/>
  <c r="AB627" i="7"/>
  <c r="AA627" i="7"/>
  <c r="Z627" i="7"/>
  <c r="Y627" i="7"/>
  <c r="X627" i="7"/>
  <c r="W627" i="7"/>
  <c r="V627" i="7"/>
  <c r="U627" i="7"/>
  <c r="T627" i="7"/>
  <c r="S627" i="7"/>
  <c r="R627" i="7"/>
  <c r="Q627" i="7"/>
  <c r="N627" i="7"/>
  <c r="M627" i="7"/>
  <c r="L627" i="7"/>
  <c r="K627" i="7"/>
  <c r="J627" i="7"/>
  <c r="I627" i="7"/>
  <c r="H627" i="7"/>
  <c r="G627" i="7"/>
  <c r="AD626" i="7"/>
  <c r="AC626" i="7"/>
  <c r="P626" i="7"/>
  <c r="O626" i="7"/>
  <c r="AD625" i="7"/>
  <c r="AC625" i="7"/>
  <c r="P625" i="7"/>
  <c r="O625" i="7"/>
  <c r="AD624" i="7"/>
  <c r="AC624" i="7"/>
  <c r="AC627" i="7" s="1"/>
  <c r="P624" i="7"/>
  <c r="P627" i="7" s="1"/>
  <c r="O624" i="7"/>
  <c r="O627" i="7" s="1"/>
  <c r="AH623" i="7"/>
  <c r="AG623" i="7"/>
  <c r="AB623" i="7"/>
  <c r="AA623" i="7"/>
  <c r="Z623" i="7"/>
  <c r="Y623" i="7"/>
  <c r="X623" i="7"/>
  <c r="W623" i="7"/>
  <c r="V623" i="7"/>
  <c r="U623" i="7"/>
  <c r="T623" i="7"/>
  <c r="S623" i="7"/>
  <c r="R623" i="7"/>
  <c r="Q623" i="7"/>
  <c r="N623" i="7"/>
  <c r="M623" i="7"/>
  <c r="L623" i="7"/>
  <c r="K623" i="7"/>
  <c r="J623" i="7"/>
  <c r="I623" i="7"/>
  <c r="H623" i="7"/>
  <c r="G623" i="7"/>
  <c r="AD622" i="7"/>
  <c r="AC622" i="7"/>
  <c r="P622" i="7"/>
  <c r="O622" i="7"/>
  <c r="AD621" i="7"/>
  <c r="AC621" i="7"/>
  <c r="P621" i="7"/>
  <c r="O621" i="7"/>
  <c r="AD620" i="7"/>
  <c r="AC620" i="7"/>
  <c r="P620" i="7"/>
  <c r="P623" i="7" s="1"/>
  <c r="O620" i="7"/>
  <c r="AH619" i="7"/>
  <c r="AG619" i="7"/>
  <c r="AB619" i="7"/>
  <c r="AA619" i="7"/>
  <c r="Z619" i="7"/>
  <c r="Y619" i="7"/>
  <c r="X619" i="7"/>
  <c r="W619" i="7"/>
  <c r="V619" i="7"/>
  <c r="U619" i="7"/>
  <c r="T619" i="7"/>
  <c r="S619" i="7"/>
  <c r="R619" i="7"/>
  <c r="Q619" i="7"/>
  <c r="N619" i="7"/>
  <c r="M619" i="7"/>
  <c r="L619" i="7"/>
  <c r="K619" i="7"/>
  <c r="J619" i="7"/>
  <c r="I619" i="7"/>
  <c r="H619" i="7"/>
  <c r="G619" i="7"/>
  <c r="AD618" i="7"/>
  <c r="AC618" i="7"/>
  <c r="P618" i="7"/>
  <c r="O618" i="7"/>
  <c r="AD617" i="7"/>
  <c r="AC617" i="7"/>
  <c r="P617" i="7"/>
  <c r="O617" i="7"/>
  <c r="AD616" i="7"/>
  <c r="AC616" i="7"/>
  <c r="P616" i="7"/>
  <c r="P619" i="7" s="1"/>
  <c r="O616" i="7"/>
  <c r="AH615" i="7"/>
  <c r="AG615" i="7"/>
  <c r="AB615" i="7"/>
  <c r="AA615" i="7"/>
  <c r="Z615" i="7"/>
  <c r="Y615" i="7"/>
  <c r="X615" i="7"/>
  <c r="W615" i="7"/>
  <c r="V615" i="7"/>
  <c r="U615" i="7"/>
  <c r="T615" i="7"/>
  <c r="S615" i="7"/>
  <c r="R615" i="7"/>
  <c r="Q615" i="7"/>
  <c r="N615" i="7"/>
  <c r="M615" i="7"/>
  <c r="L615" i="7"/>
  <c r="K615" i="7"/>
  <c r="J615" i="7"/>
  <c r="I615" i="7"/>
  <c r="H615" i="7"/>
  <c r="G615" i="7"/>
  <c r="AD614" i="7"/>
  <c r="AC614" i="7"/>
  <c r="P614" i="7"/>
  <c r="O614" i="7"/>
  <c r="AD613" i="7"/>
  <c r="AC613" i="7"/>
  <c r="P613" i="7"/>
  <c r="O613" i="7"/>
  <c r="AD612" i="7"/>
  <c r="AD615" i="7" s="1"/>
  <c r="AC612" i="7"/>
  <c r="P612" i="7"/>
  <c r="P615" i="7" s="1"/>
  <c r="O612" i="7"/>
  <c r="AH611" i="7"/>
  <c r="AG611" i="7"/>
  <c r="AB611" i="7"/>
  <c r="AA611" i="7"/>
  <c r="Z611" i="7"/>
  <c r="Y611" i="7"/>
  <c r="X611" i="7"/>
  <c r="W611" i="7"/>
  <c r="V611" i="7"/>
  <c r="U611" i="7"/>
  <c r="T611" i="7"/>
  <c r="S611" i="7"/>
  <c r="R611" i="7"/>
  <c r="Q611" i="7"/>
  <c r="N611" i="7"/>
  <c r="M611" i="7"/>
  <c r="L611" i="7"/>
  <c r="K611" i="7"/>
  <c r="J611" i="7"/>
  <c r="I611" i="7"/>
  <c r="H611" i="7"/>
  <c r="G611" i="7"/>
  <c r="AD610" i="7"/>
  <c r="AC610" i="7"/>
  <c r="P610" i="7"/>
  <c r="O610" i="7"/>
  <c r="AD609" i="7"/>
  <c r="AC609" i="7"/>
  <c r="P609" i="7"/>
  <c r="O609" i="7"/>
  <c r="AD608" i="7"/>
  <c r="AC608" i="7"/>
  <c r="AC611" i="7" s="1"/>
  <c r="P608" i="7"/>
  <c r="P611" i="7" s="1"/>
  <c r="O608" i="7"/>
  <c r="O611" i="7" s="1"/>
  <c r="AH607" i="7"/>
  <c r="AG607" i="7"/>
  <c r="AB607" i="7"/>
  <c r="AA607" i="7"/>
  <c r="Z607" i="7"/>
  <c r="Y607" i="7"/>
  <c r="X607" i="7"/>
  <c r="W607" i="7"/>
  <c r="V607" i="7"/>
  <c r="U607" i="7"/>
  <c r="T607" i="7"/>
  <c r="S607" i="7"/>
  <c r="R607" i="7"/>
  <c r="Q607" i="7"/>
  <c r="N607" i="7"/>
  <c r="M607" i="7"/>
  <c r="L607" i="7"/>
  <c r="K607" i="7"/>
  <c r="J607" i="7"/>
  <c r="I607" i="7"/>
  <c r="H607" i="7"/>
  <c r="G607" i="7"/>
  <c r="AD606" i="7"/>
  <c r="AC606" i="7"/>
  <c r="P606" i="7"/>
  <c r="O606" i="7"/>
  <c r="AD605" i="7"/>
  <c r="AC605" i="7"/>
  <c r="P605" i="7"/>
  <c r="O605" i="7"/>
  <c r="AD604" i="7"/>
  <c r="AD607" i="7" s="1"/>
  <c r="AC604" i="7"/>
  <c r="AC607" i="7" s="1"/>
  <c r="P604" i="7"/>
  <c r="O604" i="7"/>
  <c r="AH603" i="7"/>
  <c r="AG603" i="7"/>
  <c r="AB603" i="7"/>
  <c r="AA603" i="7"/>
  <c r="Z603" i="7"/>
  <c r="Y603" i="7"/>
  <c r="X603" i="7"/>
  <c r="W603" i="7"/>
  <c r="V603" i="7"/>
  <c r="U603" i="7"/>
  <c r="T603" i="7"/>
  <c r="S603" i="7"/>
  <c r="R603" i="7"/>
  <c r="Q603" i="7"/>
  <c r="N603" i="7"/>
  <c r="M603" i="7"/>
  <c r="L603" i="7"/>
  <c r="K603" i="7"/>
  <c r="J603" i="7"/>
  <c r="I603" i="7"/>
  <c r="H603" i="7"/>
  <c r="G603" i="7"/>
  <c r="AD602" i="7"/>
  <c r="AC602" i="7"/>
  <c r="P602" i="7"/>
  <c r="O602" i="7"/>
  <c r="AD601" i="7"/>
  <c r="AC601" i="7"/>
  <c r="P601" i="7"/>
  <c r="O601" i="7"/>
  <c r="AD600" i="7"/>
  <c r="AC600" i="7"/>
  <c r="P600" i="7"/>
  <c r="P603" i="7" s="1"/>
  <c r="O600" i="7"/>
  <c r="AC623" i="7" l="1"/>
  <c r="AD671" i="7"/>
  <c r="AD623" i="7"/>
  <c r="O663" i="7"/>
  <c r="P671" i="7"/>
  <c r="O671" i="7"/>
  <c r="P607" i="7"/>
  <c r="AF601" i="7"/>
  <c r="AF602" i="7"/>
  <c r="AF617" i="7"/>
  <c r="AF618" i="7"/>
  <c r="AF633" i="7"/>
  <c r="AF634" i="7"/>
  <c r="AF642" i="7"/>
  <c r="AF645" i="7"/>
  <c r="AF650" i="7"/>
  <c r="AF653" i="7"/>
  <c r="AF658" i="7"/>
  <c r="AF666" i="7"/>
  <c r="AF672" i="7"/>
  <c r="AF674" i="7"/>
  <c r="AE614" i="7"/>
  <c r="AE630" i="7"/>
  <c r="AF606" i="7"/>
  <c r="AF608" i="7"/>
  <c r="AF610" i="7"/>
  <c r="AF622" i="7"/>
  <c r="AF624" i="7"/>
  <c r="AF626" i="7"/>
  <c r="AF638" i="7"/>
  <c r="AF640" i="7"/>
  <c r="AF646" i="7"/>
  <c r="AF648" i="7"/>
  <c r="AF654" i="7"/>
  <c r="AF656" i="7"/>
  <c r="AF661" i="7"/>
  <c r="AF662" i="7"/>
  <c r="AF664" i="7"/>
  <c r="AF669" i="7"/>
  <c r="AF670" i="7"/>
  <c r="AE601" i="7"/>
  <c r="AE617" i="7"/>
  <c r="AE633" i="7"/>
  <c r="O603" i="7"/>
  <c r="O619" i="7"/>
  <c r="AC655" i="7"/>
  <c r="AF605" i="7"/>
  <c r="AE609" i="7"/>
  <c r="AE610" i="7"/>
  <c r="AF613" i="7"/>
  <c r="AF614" i="7"/>
  <c r="AF621" i="7"/>
  <c r="AE625" i="7"/>
  <c r="AE626" i="7"/>
  <c r="AF629" i="7"/>
  <c r="AF630" i="7"/>
  <c r="AF637" i="7"/>
  <c r="AE640" i="7"/>
  <c r="AD643" i="7"/>
  <c r="AE648" i="7"/>
  <c r="AD651" i="7"/>
  <c r="AE656" i="7"/>
  <c r="AD659" i="7"/>
  <c r="AE664" i="7"/>
  <c r="AD667" i="7"/>
  <c r="AE672" i="7"/>
  <c r="AD675" i="7"/>
  <c r="O635" i="7"/>
  <c r="AC647" i="7"/>
  <c r="AC663" i="7"/>
  <c r="AC671" i="7"/>
  <c r="AE600" i="7"/>
  <c r="AF600" i="7"/>
  <c r="AD603" i="7"/>
  <c r="AE605" i="7"/>
  <c r="AE606" i="7"/>
  <c r="AF609" i="7"/>
  <c r="AC615" i="7"/>
  <c r="AE616" i="7"/>
  <c r="AF616" i="7"/>
  <c r="AD619" i="7"/>
  <c r="AE621" i="7"/>
  <c r="AE622" i="7"/>
  <c r="AF625" i="7"/>
  <c r="AC631" i="7"/>
  <c r="AE632" i="7"/>
  <c r="AF632" i="7"/>
  <c r="AD635" i="7"/>
  <c r="AE637" i="7"/>
  <c r="AE638" i="7"/>
  <c r="AE641" i="7"/>
  <c r="O643" i="7"/>
  <c r="AE646" i="7"/>
  <c r="AE649" i="7"/>
  <c r="O651" i="7"/>
  <c r="AE654" i="7"/>
  <c r="AE657" i="7"/>
  <c r="O659" i="7"/>
  <c r="AE662" i="7"/>
  <c r="AE665" i="7"/>
  <c r="O667" i="7"/>
  <c r="AE670" i="7"/>
  <c r="AE673" i="7"/>
  <c r="O675" i="7"/>
  <c r="AF604" i="7"/>
  <c r="AD611" i="7"/>
  <c r="AF620" i="7"/>
  <c r="AD627" i="7"/>
  <c r="AF636" i="7"/>
  <c r="O615" i="7"/>
  <c r="AE612" i="7"/>
  <c r="O631" i="7"/>
  <c r="AE628" i="7"/>
  <c r="AE644" i="7"/>
  <c r="AE652" i="7"/>
  <c r="AE660" i="7"/>
  <c r="AE668" i="7"/>
  <c r="AC603" i="7"/>
  <c r="AE608" i="7"/>
  <c r="AF612" i="7"/>
  <c r="AC619" i="7"/>
  <c r="AE624" i="7"/>
  <c r="AF628" i="7"/>
  <c r="AC635" i="7"/>
  <c r="AD639" i="7"/>
  <c r="P643" i="7"/>
  <c r="AF644" i="7"/>
  <c r="AE645" i="7"/>
  <c r="P651" i="7"/>
  <c r="AF652" i="7"/>
  <c r="AE653" i="7"/>
  <c r="P659" i="7"/>
  <c r="AF660" i="7"/>
  <c r="AE661" i="7"/>
  <c r="P667" i="7"/>
  <c r="AF668" i="7"/>
  <c r="AE669" i="7"/>
  <c r="P675" i="7"/>
  <c r="AE602" i="7"/>
  <c r="O607" i="7"/>
  <c r="AE604" i="7"/>
  <c r="AE613" i="7"/>
  <c r="AE618" i="7"/>
  <c r="O623" i="7"/>
  <c r="AE620" i="7"/>
  <c r="AE629" i="7"/>
  <c r="AE634" i="7"/>
  <c r="O639" i="7"/>
  <c r="AE636" i="7"/>
  <c r="AC643" i="7"/>
  <c r="AF641" i="7"/>
  <c r="AE642" i="7"/>
  <c r="AC651" i="7"/>
  <c r="AF649" i="7"/>
  <c r="AE650" i="7"/>
  <c r="AC659" i="7"/>
  <c r="AF657" i="7"/>
  <c r="AE658" i="7"/>
  <c r="AC667" i="7"/>
  <c r="AF665" i="7"/>
  <c r="AE666" i="7"/>
  <c r="AC675" i="7"/>
  <c r="AF673" i="7"/>
  <c r="AE674" i="7"/>
  <c r="AF655" i="7" l="1"/>
  <c r="AF667" i="7"/>
  <c r="AF619" i="7"/>
  <c r="AF675" i="7"/>
  <c r="AF635" i="7"/>
  <c r="AF651" i="7"/>
  <c r="AF603" i="7"/>
  <c r="AE643" i="7"/>
  <c r="AF659" i="7"/>
  <c r="AE623" i="7"/>
  <c r="AF639" i="7"/>
  <c r="AF607" i="7"/>
  <c r="AF627" i="7"/>
  <c r="AF663" i="7"/>
  <c r="AF671" i="7"/>
  <c r="AE675" i="7"/>
  <c r="AE659" i="7"/>
  <c r="AE651" i="7"/>
  <c r="AF643" i="7"/>
  <c r="AE635" i="7"/>
  <c r="AE619" i="7"/>
  <c r="AE603" i="7"/>
  <c r="AF647" i="7"/>
  <c r="AF631" i="7"/>
  <c r="AE611" i="7"/>
  <c r="AF623" i="7"/>
  <c r="AF611" i="7"/>
  <c r="AE631" i="7"/>
  <c r="AE667" i="7"/>
  <c r="AE639" i="7"/>
  <c r="AE607" i="7"/>
  <c r="AE627" i="7"/>
  <c r="AE655" i="7"/>
  <c r="AF615" i="7"/>
  <c r="AE671" i="7"/>
  <c r="AE663" i="7"/>
  <c r="AE647" i="7"/>
  <c r="AE615" i="7"/>
  <c r="AH599" i="7" l="1"/>
  <c r="AG599" i="7"/>
  <c r="AB599" i="7"/>
  <c r="AA599" i="7"/>
  <c r="Z599" i="7"/>
  <c r="Y599" i="7"/>
  <c r="X599" i="7"/>
  <c r="W599" i="7"/>
  <c r="V599" i="7"/>
  <c r="U599" i="7"/>
  <c r="T599" i="7"/>
  <c r="S599" i="7"/>
  <c r="R599" i="7"/>
  <c r="Q599" i="7"/>
  <c r="N599" i="7"/>
  <c r="M599" i="7"/>
  <c r="L599" i="7"/>
  <c r="K599" i="7"/>
  <c r="J599" i="7"/>
  <c r="I599" i="7"/>
  <c r="H599" i="7"/>
  <c r="G599" i="7"/>
  <c r="AD598" i="7"/>
  <c r="AC598" i="7"/>
  <c r="P598" i="7"/>
  <c r="O598" i="7"/>
  <c r="AD597" i="7"/>
  <c r="AC597" i="7"/>
  <c r="P597" i="7"/>
  <c r="O597" i="7"/>
  <c r="AD596" i="7"/>
  <c r="AC596" i="7"/>
  <c r="AC599" i="7" s="1"/>
  <c r="P596" i="7"/>
  <c r="O596" i="7"/>
  <c r="AH591" i="7"/>
  <c r="AG591" i="7"/>
  <c r="AB591" i="7"/>
  <c r="AA591" i="7"/>
  <c r="Z591" i="7"/>
  <c r="Y591" i="7"/>
  <c r="X591" i="7"/>
  <c r="W591" i="7"/>
  <c r="V591" i="7"/>
  <c r="U591" i="7"/>
  <c r="T591" i="7"/>
  <c r="S591" i="7"/>
  <c r="R591" i="7"/>
  <c r="Q591" i="7"/>
  <c r="N591" i="7"/>
  <c r="M591" i="7"/>
  <c r="L591" i="7"/>
  <c r="K591" i="7"/>
  <c r="J591" i="7"/>
  <c r="I591" i="7"/>
  <c r="H591" i="7"/>
  <c r="G591" i="7"/>
  <c r="AD590" i="7"/>
  <c r="AC590" i="7"/>
  <c r="P590" i="7"/>
  <c r="O590" i="7"/>
  <c r="AD589" i="7"/>
  <c r="AC589" i="7"/>
  <c r="P589" i="7"/>
  <c r="O589" i="7"/>
  <c r="AD588" i="7"/>
  <c r="AD591" i="7" s="1"/>
  <c r="AC588" i="7"/>
  <c r="P588" i="7"/>
  <c r="O588" i="7"/>
  <c r="AH579" i="7"/>
  <c r="AG579" i="7"/>
  <c r="AB579" i="7"/>
  <c r="AA579" i="7"/>
  <c r="Z579" i="7"/>
  <c r="Y579" i="7"/>
  <c r="X579" i="7"/>
  <c r="W579" i="7"/>
  <c r="V579" i="7"/>
  <c r="U579" i="7"/>
  <c r="T579" i="7"/>
  <c r="S579" i="7"/>
  <c r="R579" i="7"/>
  <c r="Q579" i="7"/>
  <c r="N579" i="7"/>
  <c r="M579" i="7"/>
  <c r="L579" i="7"/>
  <c r="K579" i="7"/>
  <c r="J579" i="7"/>
  <c r="I579" i="7"/>
  <c r="H579" i="7"/>
  <c r="G579" i="7"/>
  <c r="AD578" i="7"/>
  <c r="AC578" i="7"/>
  <c r="P578" i="7"/>
  <c r="O578" i="7"/>
  <c r="AD577" i="7"/>
  <c r="AC577" i="7"/>
  <c r="P577" i="7"/>
  <c r="O577" i="7"/>
  <c r="AD576" i="7"/>
  <c r="AC576" i="7"/>
  <c r="AC579" i="7" s="1"/>
  <c r="P576" i="7"/>
  <c r="O576" i="7"/>
  <c r="AH575" i="7"/>
  <c r="AG575" i="7"/>
  <c r="AB575" i="7"/>
  <c r="AA575" i="7"/>
  <c r="Z575" i="7"/>
  <c r="Y575" i="7"/>
  <c r="X575" i="7"/>
  <c r="W575" i="7"/>
  <c r="V575" i="7"/>
  <c r="U575" i="7"/>
  <c r="T575" i="7"/>
  <c r="S575" i="7"/>
  <c r="R575" i="7"/>
  <c r="Q575" i="7"/>
  <c r="N575" i="7"/>
  <c r="M575" i="7"/>
  <c r="L575" i="7"/>
  <c r="K575" i="7"/>
  <c r="J575" i="7"/>
  <c r="I575" i="7"/>
  <c r="H575" i="7"/>
  <c r="G575" i="7"/>
  <c r="AD574" i="7"/>
  <c r="AC574" i="7"/>
  <c r="P574" i="7"/>
  <c r="O574" i="7"/>
  <c r="AD573" i="7"/>
  <c r="AC573" i="7"/>
  <c r="P573" i="7"/>
  <c r="O573" i="7"/>
  <c r="AD572" i="7"/>
  <c r="AD575" i="7" s="1"/>
  <c r="AC572" i="7"/>
  <c r="P572" i="7"/>
  <c r="O572" i="7"/>
  <c r="O575" i="7" s="1"/>
  <c r="AH567" i="7"/>
  <c r="AG567" i="7"/>
  <c r="AB567" i="7"/>
  <c r="AA567" i="7"/>
  <c r="Z567" i="7"/>
  <c r="Y567" i="7"/>
  <c r="X567" i="7"/>
  <c r="W567" i="7"/>
  <c r="V567" i="7"/>
  <c r="U567" i="7"/>
  <c r="T567" i="7"/>
  <c r="S567" i="7"/>
  <c r="R567" i="7"/>
  <c r="Q567" i="7"/>
  <c r="N567" i="7"/>
  <c r="M567" i="7"/>
  <c r="L567" i="7"/>
  <c r="K567" i="7"/>
  <c r="J567" i="7"/>
  <c r="I567" i="7"/>
  <c r="H567" i="7"/>
  <c r="G567" i="7"/>
  <c r="AD566" i="7"/>
  <c r="AC566" i="7"/>
  <c r="P566" i="7"/>
  <c r="O566" i="7"/>
  <c r="AD565" i="7"/>
  <c r="AC565" i="7"/>
  <c r="P565" i="7"/>
  <c r="O565" i="7"/>
  <c r="AD564" i="7"/>
  <c r="AC564" i="7"/>
  <c r="P564" i="7"/>
  <c r="O564" i="7"/>
  <c r="AH547" i="7"/>
  <c r="AG547" i="7"/>
  <c r="AB547" i="7"/>
  <c r="AA547" i="7"/>
  <c r="Z547" i="7"/>
  <c r="Y547" i="7"/>
  <c r="X547" i="7"/>
  <c r="W547" i="7"/>
  <c r="V547" i="7"/>
  <c r="U547" i="7"/>
  <c r="T547" i="7"/>
  <c r="S547" i="7"/>
  <c r="R547" i="7"/>
  <c r="Q547" i="7"/>
  <c r="N547" i="7"/>
  <c r="M547" i="7"/>
  <c r="L547" i="7"/>
  <c r="K547" i="7"/>
  <c r="J547" i="7"/>
  <c r="I547" i="7"/>
  <c r="H547" i="7"/>
  <c r="G547" i="7"/>
  <c r="AD546" i="7"/>
  <c r="AC546" i="7"/>
  <c r="P546" i="7"/>
  <c r="O546" i="7"/>
  <c r="AD545" i="7"/>
  <c r="AC545" i="7"/>
  <c r="P545" i="7"/>
  <c r="O545" i="7"/>
  <c r="AD544" i="7"/>
  <c r="AC544" i="7"/>
  <c r="AC547" i="7" s="1"/>
  <c r="P544" i="7"/>
  <c r="O544" i="7"/>
  <c r="AH543" i="7"/>
  <c r="AG543" i="7"/>
  <c r="AB543" i="7"/>
  <c r="AA543" i="7"/>
  <c r="Z543" i="7"/>
  <c r="Y543" i="7"/>
  <c r="X543" i="7"/>
  <c r="W543" i="7"/>
  <c r="V543" i="7"/>
  <c r="U543" i="7"/>
  <c r="T543" i="7"/>
  <c r="S543" i="7"/>
  <c r="R543" i="7"/>
  <c r="Q543" i="7"/>
  <c r="N543" i="7"/>
  <c r="M543" i="7"/>
  <c r="L543" i="7"/>
  <c r="K543" i="7"/>
  <c r="J543" i="7"/>
  <c r="I543" i="7"/>
  <c r="H543" i="7"/>
  <c r="G543" i="7"/>
  <c r="AD542" i="7"/>
  <c r="AC542" i="7"/>
  <c r="P542" i="7"/>
  <c r="O542" i="7"/>
  <c r="AD541" i="7"/>
  <c r="AC541" i="7"/>
  <c r="P541" i="7"/>
  <c r="O541" i="7"/>
  <c r="AD540" i="7"/>
  <c r="AC540" i="7"/>
  <c r="P540" i="7"/>
  <c r="O540" i="7"/>
  <c r="AH539" i="7"/>
  <c r="AG539" i="7"/>
  <c r="AB539" i="7"/>
  <c r="AA539" i="7"/>
  <c r="Z539" i="7"/>
  <c r="Y539" i="7"/>
  <c r="X539" i="7"/>
  <c r="W539" i="7"/>
  <c r="V539" i="7"/>
  <c r="U539" i="7"/>
  <c r="T539" i="7"/>
  <c r="S539" i="7"/>
  <c r="R539" i="7"/>
  <c r="Q539" i="7"/>
  <c r="N539" i="7"/>
  <c r="M539" i="7"/>
  <c r="L539" i="7"/>
  <c r="K539" i="7"/>
  <c r="J539" i="7"/>
  <c r="I539" i="7"/>
  <c r="H539" i="7"/>
  <c r="G539" i="7"/>
  <c r="AD538" i="7"/>
  <c r="AC538" i="7"/>
  <c r="P538" i="7"/>
  <c r="O538" i="7"/>
  <c r="AD537" i="7"/>
  <c r="AC537" i="7"/>
  <c r="P537" i="7"/>
  <c r="O537" i="7"/>
  <c r="AD536" i="7"/>
  <c r="AC536" i="7"/>
  <c r="AC539" i="7" s="1"/>
  <c r="P536" i="7"/>
  <c r="O536" i="7"/>
  <c r="AH531" i="7"/>
  <c r="AG531" i="7"/>
  <c r="AB531" i="7"/>
  <c r="AA531" i="7"/>
  <c r="Z531" i="7"/>
  <c r="Y531" i="7"/>
  <c r="X531" i="7"/>
  <c r="W531" i="7"/>
  <c r="V531" i="7"/>
  <c r="U531" i="7"/>
  <c r="T531" i="7"/>
  <c r="S531" i="7"/>
  <c r="R531" i="7"/>
  <c r="Q531" i="7"/>
  <c r="N531" i="7"/>
  <c r="M531" i="7"/>
  <c r="L531" i="7"/>
  <c r="K531" i="7"/>
  <c r="J531" i="7"/>
  <c r="I531" i="7"/>
  <c r="H531" i="7"/>
  <c r="G531" i="7"/>
  <c r="AD530" i="7"/>
  <c r="AC530" i="7"/>
  <c r="P530" i="7"/>
  <c r="O530" i="7"/>
  <c r="AD529" i="7"/>
  <c r="AC529" i="7"/>
  <c r="P529" i="7"/>
  <c r="O529" i="7"/>
  <c r="AD528" i="7"/>
  <c r="AD531" i="7" s="1"/>
  <c r="AC528" i="7"/>
  <c r="P528" i="7"/>
  <c r="O528" i="7"/>
  <c r="O531" i="7" s="1"/>
  <c r="AD543" i="7" l="1"/>
  <c r="AC531" i="7"/>
  <c r="AC567" i="7"/>
  <c r="AE540" i="7"/>
  <c r="AE541" i="7"/>
  <c r="AE542" i="7"/>
  <c r="AE573" i="7"/>
  <c r="AE574" i="7"/>
  <c r="AE589" i="7"/>
  <c r="AE590" i="7"/>
  <c r="O591" i="7"/>
  <c r="AF528" i="7"/>
  <c r="AF540" i="7"/>
  <c r="AF542" i="7"/>
  <c r="AF572" i="7"/>
  <c r="AF574" i="7"/>
  <c r="AF588" i="7"/>
  <c r="AF590" i="7"/>
  <c r="AD579" i="7"/>
  <c r="P531" i="7"/>
  <c r="P543" i="7"/>
  <c r="P575" i="7"/>
  <c r="AD599" i="7"/>
  <c r="AF530" i="7"/>
  <c r="AE536" i="7"/>
  <c r="O539" i="7"/>
  <c r="AE538" i="7"/>
  <c r="AC543" i="7"/>
  <c r="AE544" i="7"/>
  <c r="O547" i="7"/>
  <c r="AE546" i="7"/>
  <c r="AE564" i="7"/>
  <c r="O567" i="7"/>
  <c r="AE566" i="7"/>
  <c r="AC575" i="7"/>
  <c r="AE576" i="7"/>
  <c r="O579" i="7"/>
  <c r="AE578" i="7"/>
  <c r="AC591" i="7"/>
  <c r="AE596" i="7"/>
  <c r="O599" i="7"/>
  <c r="AE598" i="7"/>
  <c r="AD539" i="7"/>
  <c r="AD547" i="7"/>
  <c r="AD567" i="7"/>
  <c r="P591" i="7"/>
  <c r="AE529" i="7"/>
  <c r="AF536" i="7"/>
  <c r="AF537" i="7"/>
  <c r="AF538" i="7"/>
  <c r="AF544" i="7"/>
  <c r="AF545" i="7"/>
  <c r="AF546" i="7"/>
  <c r="AF564" i="7"/>
  <c r="AF565" i="7"/>
  <c r="AF566" i="7"/>
  <c r="AF576" i="7"/>
  <c r="AF577" i="7"/>
  <c r="AF578" i="7"/>
  <c r="AF596" i="7"/>
  <c r="AF597" i="7"/>
  <c r="AF598" i="7"/>
  <c r="AE545" i="7"/>
  <c r="AE565" i="7"/>
  <c r="AE572" i="7"/>
  <c r="AE577" i="7"/>
  <c r="AE588" i="7"/>
  <c r="AE597" i="7"/>
  <c r="AE528" i="7"/>
  <c r="P539" i="7"/>
  <c r="P547" i="7"/>
  <c r="P567" i="7"/>
  <c r="P579" i="7"/>
  <c r="P599" i="7"/>
  <c r="O543" i="7"/>
  <c r="AF529" i="7"/>
  <c r="AE537" i="7"/>
  <c r="AF541" i="7"/>
  <c r="AF573" i="7"/>
  <c r="AF589" i="7"/>
  <c r="AE591" i="7" l="1"/>
  <c r="AE575" i="7"/>
  <c r="AE543" i="7"/>
  <c r="AF543" i="7"/>
  <c r="AF591" i="7"/>
  <c r="AE531" i="7"/>
  <c r="AF575" i="7"/>
  <c r="AF531" i="7"/>
  <c r="AF579" i="7"/>
  <c r="AE599" i="7"/>
  <c r="AE579" i="7"/>
  <c r="AE547" i="7"/>
  <c r="AE539" i="7"/>
  <c r="AF599" i="7"/>
  <c r="AE567" i="7"/>
  <c r="AF547" i="7"/>
  <c r="AF539" i="7"/>
  <c r="AF567" i="7"/>
  <c r="AH527" i="7"/>
  <c r="AG527" i="7"/>
  <c r="AB527" i="7"/>
  <c r="AA527" i="7"/>
  <c r="Z527" i="7"/>
  <c r="Y527" i="7"/>
  <c r="X527" i="7"/>
  <c r="W527" i="7"/>
  <c r="V527" i="7"/>
  <c r="U527" i="7"/>
  <c r="T527" i="7"/>
  <c r="S527" i="7"/>
  <c r="R527" i="7"/>
  <c r="Q527" i="7"/>
  <c r="N527" i="7"/>
  <c r="M527" i="7"/>
  <c r="L527" i="7"/>
  <c r="K527" i="7"/>
  <c r="J527" i="7"/>
  <c r="I527" i="7"/>
  <c r="H527" i="7"/>
  <c r="G527" i="7"/>
  <c r="AD526" i="7"/>
  <c r="AC526" i="7"/>
  <c r="P526" i="7"/>
  <c r="O526" i="7"/>
  <c r="AD525" i="7"/>
  <c r="AC525" i="7"/>
  <c r="P525" i="7"/>
  <c r="O525" i="7"/>
  <c r="AD524" i="7"/>
  <c r="AC524" i="7"/>
  <c r="P524" i="7"/>
  <c r="O524" i="7"/>
  <c r="AH523" i="7"/>
  <c r="AG523" i="7"/>
  <c r="AF523" i="7"/>
  <c r="AE523" i="7"/>
  <c r="AD523" i="7"/>
  <c r="AC523" i="7"/>
  <c r="AB523" i="7"/>
  <c r="AA523" i="7"/>
  <c r="Z523" i="7"/>
  <c r="Y523" i="7"/>
  <c r="X523" i="7"/>
  <c r="W523" i="7"/>
  <c r="V523" i="7"/>
  <c r="U523" i="7"/>
  <c r="T523" i="7"/>
  <c r="S523" i="7"/>
  <c r="R523" i="7"/>
  <c r="Q523" i="7"/>
  <c r="P523" i="7"/>
  <c r="O523" i="7"/>
  <c r="N523" i="7"/>
  <c r="M523" i="7"/>
  <c r="L523" i="7"/>
  <c r="K523" i="7"/>
  <c r="J523" i="7"/>
  <c r="I523" i="7"/>
  <c r="H523" i="7"/>
  <c r="G523" i="7"/>
  <c r="AH519" i="7"/>
  <c r="AG519" i="7"/>
  <c r="AF519" i="7"/>
  <c r="AE519" i="7"/>
  <c r="AD519" i="7"/>
  <c r="AC519" i="7"/>
  <c r="AB519" i="7"/>
  <c r="AA519" i="7"/>
  <c r="Z519" i="7"/>
  <c r="Y519" i="7"/>
  <c r="X519" i="7"/>
  <c r="W519" i="7"/>
  <c r="V519" i="7"/>
  <c r="U519" i="7"/>
  <c r="T519" i="7"/>
  <c r="S519" i="7"/>
  <c r="R519" i="7"/>
  <c r="Q519" i="7"/>
  <c r="P519" i="7"/>
  <c r="O519" i="7"/>
  <c r="N519" i="7"/>
  <c r="M519" i="7"/>
  <c r="L519" i="7"/>
  <c r="K519" i="7"/>
  <c r="J519" i="7"/>
  <c r="I519" i="7"/>
  <c r="H519" i="7"/>
  <c r="G519" i="7"/>
  <c r="AH515" i="7"/>
  <c r="AG515" i="7"/>
  <c r="AB515" i="7"/>
  <c r="AA515" i="7"/>
  <c r="Z515" i="7"/>
  <c r="Y515" i="7"/>
  <c r="X515" i="7"/>
  <c r="W515" i="7"/>
  <c r="V515" i="7"/>
  <c r="U515" i="7"/>
  <c r="T515" i="7"/>
  <c r="S515" i="7"/>
  <c r="R515" i="7"/>
  <c r="Q515" i="7"/>
  <c r="N515" i="7"/>
  <c r="M515" i="7"/>
  <c r="L515" i="7"/>
  <c r="K515" i="7"/>
  <c r="J515" i="7"/>
  <c r="I515" i="7"/>
  <c r="H515" i="7"/>
  <c r="G515" i="7"/>
  <c r="AD514" i="7"/>
  <c r="AC514" i="7"/>
  <c r="P514" i="7"/>
  <c r="O514" i="7"/>
  <c r="AD513" i="7"/>
  <c r="AC513" i="7"/>
  <c r="P513" i="7"/>
  <c r="O513" i="7"/>
  <c r="AD512" i="7"/>
  <c r="AD515" i="7" s="1"/>
  <c r="AC512" i="7"/>
  <c r="P512" i="7"/>
  <c r="O512" i="7"/>
  <c r="O515" i="7" s="1"/>
  <c r="AH511" i="7"/>
  <c r="AG511" i="7"/>
  <c r="AF511" i="7"/>
  <c r="AE511" i="7"/>
  <c r="AD511" i="7"/>
  <c r="AC511" i="7"/>
  <c r="AB511" i="7"/>
  <c r="AA511" i="7"/>
  <c r="Z511" i="7"/>
  <c r="Y511" i="7"/>
  <c r="X511" i="7"/>
  <c r="W511" i="7"/>
  <c r="V511" i="7"/>
  <c r="U511" i="7"/>
  <c r="T511" i="7"/>
  <c r="S511" i="7"/>
  <c r="R511" i="7"/>
  <c r="Q511" i="7"/>
  <c r="P511" i="7"/>
  <c r="O511" i="7"/>
  <c r="N511" i="7"/>
  <c r="M511" i="7"/>
  <c r="L511" i="7"/>
  <c r="K511" i="7"/>
  <c r="J511" i="7"/>
  <c r="I511" i="7"/>
  <c r="H511" i="7"/>
  <c r="G511" i="7"/>
  <c r="AH507" i="7"/>
  <c r="AG507" i="7"/>
  <c r="AF507" i="7"/>
  <c r="AE507" i="7"/>
  <c r="AD507" i="7"/>
  <c r="AC507" i="7"/>
  <c r="AB507" i="7"/>
  <c r="AA507" i="7"/>
  <c r="Z507" i="7"/>
  <c r="Y507" i="7"/>
  <c r="X507" i="7"/>
  <c r="W507" i="7"/>
  <c r="V507" i="7"/>
  <c r="U507" i="7"/>
  <c r="T507" i="7"/>
  <c r="S507" i="7"/>
  <c r="R507" i="7"/>
  <c r="Q507" i="7"/>
  <c r="P507" i="7"/>
  <c r="O507" i="7"/>
  <c r="N507" i="7"/>
  <c r="M507" i="7"/>
  <c r="L507" i="7"/>
  <c r="K507" i="7"/>
  <c r="J507" i="7"/>
  <c r="I507" i="7"/>
  <c r="H507" i="7"/>
  <c r="G507" i="7"/>
  <c r="AH503" i="7"/>
  <c r="AG503" i="7"/>
  <c r="AF503" i="7"/>
  <c r="AE503" i="7"/>
  <c r="AD503" i="7"/>
  <c r="AC503" i="7"/>
  <c r="AB503" i="7"/>
  <c r="AA503" i="7"/>
  <c r="Z503" i="7"/>
  <c r="Y503" i="7"/>
  <c r="X503" i="7"/>
  <c r="W503" i="7"/>
  <c r="V503" i="7"/>
  <c r="U503" i="7"/>
  <c r="T503" i="7"/>
  <c r="S503" i="7"/>
  <c r="R503" i="7"/>
  <c r="Q503" i="7"/>
  <c r="P503" i="7"/>
  <c r="O503" i="7"/>
  <c r="N503" i="7"/>
  <c r="M503" i="7"/>
  <c r="L503" i="7"/>
  <c r="K503" i="7"/>
  <c r="J503" i="7"/>
  <c r="I503" i="7"/>
  <c r="H503" i="7"/>
  <c r="G503" i="7"/>
  <c r="AH499" i="7"/>
  <c r="AG499" i="7"/>
  <c r="AF499" i="7"/>
  <c r="AE499" i="7"/>
  <c r="AD499" i="7"/>
  <c r="AC499" i="7"/>
  <c r="AB499" i="7"/>
  <c r="AA499" i="7"/>
  <c r="Z499" i="7"/>
  <c r="Y499" i="7"/>
  <c r="X499" i="7"/>
  <c r="W499" i="7"/>
  <c r="V499" i="7"/>
  <c r="U499" i="7"/>
  <c r="T499" i="7"/>
  <c r="S499" i="7"/>
  <c r="R499" i="7"/>
  <c r="Q499" i="7"/>
  <c r="P499" i="7"/>
  <c r="O499" i="7"/>
  <c r="N499" i="7"/>
  <c r="M499" i="7"/>
  <c r="L499" i="7"/>
  <c r="K499" i="7"/>
  <c r="J499" i="7"/>
  <c r="I499" i="7"/>
  <c r="H499" i="7"/>
  <c r="G499" i="7"/>
  <c r="AH495" i="7"/>
  <c r="AG495" i="7"/>
  <c r="AF495" i="7"/>
  <c r="AE495" i="7"/>
  <c r="AD495" i="7"/>
  <c r="AC495" i="7"/>
  <c r="AB495" i="7"/>
  <c r="AA495" i="7"/>
  <c r="Z495" i="7"/>
  <c r="Y495" i="7"/>
  <c r="X495" i="7"/>
  <c r="W495" i="7"/>
  <c r="V495" i="7"/>
  <c r="U495" i="7"/>
  <c r="T495" i="7"/>
  <c r="S495" i="7"/>
  <c r="R495" i="7"/>
  <c r="Q495" i="7"/>
  <c r="P495" i="7"/>
  <c r="O495" i="7"/>
  <c r="N495" i="7"/>
  <c r="M495" i="7"/>
  <c r="L495" i="7"/>
  <c r="K495" i="7"/>
  <c r="J495" i="7"/>
  <c r="I495" i="7"/>
  <c r="H495" i="7"/>
  <c r="G495" i="7"/>
  <c r="AH491" i="7"/>
  <c r="AG491" i="7"/>
  <c r="AF491" i="7"/>
  <c r="AE491" i="7"/>
  <c r="AD491" i="7"/>
  <c r="AC491" i="7"/>
  <c r="AB491" i="7"/>
  <c r="AA491" i="7"/>
  <c r="Z491" i="7"/>
  <c r="Y491" i="7"/>
  <c r="X491" i="7"/>
  <c r="W491" i="7"/>
  <c r="V491" i="7"/>
  <c r="U491" i="7"/>
  <c r="T491" i="7"/>
  <c r="S491" i="7"/>
  <c r="R491" i="7"/>
  <c r="Q491" i="7"/>
  <c r="P491" i="7"/>
  <c r="O491" i="7"/>
  <c r="N491" i="7"/>
  <c r="M491" i="7"/>
  <c r="L491" i="7"/>
  <c r="K491" i="7"/>
  <c r="J491" i="7"/>
  <c r="I491" i="7"/>
  <c r="H491" i="7"/>
  <c r="G491" i="7"/>
  <c r="AC527" i="7" l="1"/>
  <c r="AF525" i="7"/>
  <c r="AF526" i="7"/>
  <c r="P527" i="7"/>
  <c r="AE524" i="7"/>
  <c r="AE526" i="7"/>
  <c r="AC515" i="7"/>
  <c r="O527" i="7"/>
  <c r="AE513" i="7"/>
  <c r="AE514" i="7"/>
  <c r="AF512" i="7"/>
  <c r="P515" i="7"/>
  <c r="AF514" i="7"/>
  <c r="AD527" i="7"/>
  <c r="AF513" i="7"/>
  <c r="AF524" i="7"/>
  <c r="AE512" i="7"/>
  <c r="AE525" i="7"/>
  <c r="AE527" i="7" l="1"/>
  <c r="AF515" i="7"/>
  <c r="AF527" i="7"/>
  <c r="AE515" i="7"/>
  <c r="AH263" i="7"/>
  <c r="AG263" i="7"/>
  <c r="AB263" i="7"/>
  <c r="AA263" i="7"/>
  <c r="Z263" i="7"/>
  <c r="Y263" i="7"/>
  <c r="X263" i="7"/>
  <c r="W263" i="7"/>
  <c r="V263" i="7"/>
  <c r="U263" i="7"/>
  <c r="T263" i="7"/>
  <c r="S263" i="7"/>
  <c r="R263" i="7"/>
  <c r="Q263" i="7"/>
  <c r="N263" i="7"/>
  <c r="M263" i="7"/>
  <c r="L263" i="7"/>
  <c r="K263" i="7"/>
  <c r="J263" i="7"/>
  <c r="I263" i="7"/>
  <c r="H263" i="7"/>
  <c r="G263" i="7"/>
  <c r="AD262" i="7"/>
  <c r="AC262" i="7"/>
  <c r="P262" i="7"/>
  <c r="O262" i="7"/>
  <c r="AD261" i="7"/>
  <c r="AC261" i="7"/>
  <c r="P261" i="7"/>
  <c r="O261" i="7"/>
  <c r="AD260" i="7"/>
  <c r="AC260" i="7"/>
  <c r="P260" i="7"/>
  <c r="P263" i="7" s="1"/>
  <c r="O260" i="7"/>
  <c r="AH259" i="7"/>
  <c r="AG259" i="7"/>
  <c r="AB259" i="7"/>
  <c r="AA259" i="7"/>
  <c r="Z259" i="7"/>
  <c r="Y259" i="7"/>
  <c r="X259" i="7"/>
  <c r="W259" i="7"/>
  <c r="V259" i="7"/>
  <c r="U259" i="7"/>
  <c r="T259" i="7"/>
  <c r="S259" i="7"/>
  <c r="R259" i="7"/>
  <c r="Q259" i="7"/>
  <c r="N259" i="7"/>
  <c r="M259" i="7"/>
  <c r="L259" i="7"/>
  <c r="K259" i="7"/>
  <c r="J259" i="7"/>
  <c r="I259" i="7"/>
  <c r="H259" i="7"/>
  <c r="G259" i="7"/>
  <c r="AD258" i="7"/>
  <c r="AC258" i="7"/>
  <c r="P258" i="7"/>
  <c r="O258" i="7"/>
  <c r="AD257" i="7"/>
  <c r="AC257" i="7"/>
  <c r="P257" i="7"/>
  <c r="O257" i="7"/>
  <c r="AD256" i="7"/>
  <c r="AC256" i="7"/>
  <c r="P256" i="7"/>
  <c r="O256" i="7"/>
  <c r="AH255" i="7"/>
  <c r="AG255" i="7"/>
  <c r="AB255" i="7"/>
  <c r="AA255" i="7"/>
  <c r="Z255" i="7"/>
  <c r="Y255" i="7"/>
  <c r="X255" i="7"/>
  <c r="W255" i="7"/>
  <c r="V255" i="7"/>
  <c r="U255" i="7"/>
  <c r="T255" i="7"/>
  <c r="S255" i="7"/>
  <c r="R255" i="7"/>
  <c r="Q255" i="7"/>
  <c r="N255" i="7"/>
  <c r="M255" i="7"/>
  <c r="L255" i="7"/>
  <c r="K255" i="7"/>
  <c r="J255" i="7"/>
  <c r="I255" i="7"/>
  <c r="H255" i="7"/>
  <c r="G255" i="7"/>
  <c r="AD254" i="7"/>
  <c r="AC254" i="7"/>
  <c r="P254" i="7"/>
  <c r="O254" i="7"/>
  <c r="AD253" i="7"/>
  <c r="AC253" i="7"/>
  <c r="P253" i="7"/>
  <c r="O253" i="7"/>
  <c r="AD252" i="7"/>
  <c r="AD255" i="7" s="1"/>
  <c r="AC252" i="7"/>
  <c r="P252" i="7"/>
  <c r="P255" i="7" s="1"/>
  <c r="O252" i="7"/>
  <c r="AH251" i="7"/>
  <c r="AG251" i="7"/>
  <c r="AB251" i="7"/>
  <c r="AA251" i="7"/>
  <c r="Z251" i="7"/>
  <c r="Y251" i="7"/>
  <c r="X251" i="7"/>
  <c r="W251" i="7"/>
  <c r="V251" i="7"/>
  <c r="U251" i="7"/>
  <c r="T251" i="7"/>
  <c r="S251" i="7"/>
  <c r="R251" i="7"/>
  <c r="Q251" i="7"/>
  <c r="N251" i="7"/>
  <c r="M251" i="7"/>
  <c r="L251" i="7"/>
  <c r="K251" i="7"/>
  <c r="J251" i="7"/>
  <c r="I251" i="7"/>
  <c r="H251" i="7"/>
  <c r="G251" i="7"/>
  <c r="AD250" i="7"/>
  <c r="AC250" i="7"/>
  <c r="P250" i="7"/>
  <c r="O250" i="7"/>
  <c r="AD249" i="7"/>
  <c r="AC249" i="7"/>
  <c r="P249" i="7"/>
  <c r="O249" i="7"/>
  <c r="AD248" i="7"/>
  <c r="AD251" i="7" s="1"/>
  <c r="AC248" i="7"/>
  <c r="P248" i="7"/>
  <c r="O248" i="7"/>
  <c r="O251" i="7" s="1"/>
  <c r="AH247" i="7"/>
  <c r="AG247" i="7"/>
  <c r="AB247" i="7"/>
  <c r="AA247" i="7"/>
  <c r="Z247" i="7"/>
  <c r="Y247" i="7"/>
  <c r="X247" i="7"/>
  <c r="W247" i="7"/>
  <c r="V247" i="7"/>
  <c r="U247" i="7"/>
  <c r="T247" i="7"/>
  <c r="S247" i="7"/>
  <c r="R247" i="7"/>
  <c r="Q247" i="7"/>
  <c r="N247" i="7"/>
  <c r="M247" i="7"/>
  <c r="L247" i="7"/>
  <c r="K247" i="7"/>
  <c r="J247" i="7"/>
  <c r="I247" i="7"/>
  <c r="H247" i="7"/>
  <c r="G247" i="7"/>
  <c r="AD246" i="7"/>
  <c r="AC246" i="7"/>
  <c r="P246" i="7"/>
  <c r="O246" i="7"/>
  <c r="AD245" i="7"/>
  <c r="AC245" i="7"/>
  <c r="P245" i="7"/>
  <c r="O245" i="7"/>
  <c r="AD244" i="7"/>
  <c r="AC244" i="7"/>
  <c r="AC247" i="7" s="1"/>
  <c r="P244" i="7"/>
  <c r="O244" i="7"/>
  <c r="AH243" i="7"/>
  <c r="AG243" i="7"/>
  <c r="AB243" i="7"/>
  <c r="AA243" i="7"/>
  <c r="Z243" i="7"/>
  <c r="Y243" i="7"/>
  <c r="X243" i="7"/>
  <c r="W243" i="7"/>
  <c r="V243" i="7"/>
  <c r="U243" i="7"/>
  <c r="T243" i="7"/>
  <c r="S243" i="7"/>
  <c r="R243" i="7"/>
  <c r="Q243" i="7"/>
  <c r="N243" i="7"/>
  <c r="M243" i="7"/>
  <c r="L243" i="7"/>
  <c r="K243" i="7"/>
  <c r="J243" i="7"/>
  <c r="I243" i="7"/>
  <c r="H243" i="7"/>
  <c r="G243" i="7"/>
  <c r="AD242" i="7"/>
  <c r="AC242" i="7"/>
  <c r="P242" i="7"/>
  <c r="O242" i="7"/>
  <c r="AD241" i="7"/>
  <c r="AC241" i="7"/>
  <c r="P241" i="7"/>
  <c r="O241" i="7"/>
  <c r="AD240" i="7"/>
  <c r="AC240" i="7"/>
  <c r="P240" i="7"/>
  <c r="O240" i="7"/>
  <c r="AH239" i="7"/>
  <c r="AG239" i="7"/>
  <c r="AB239" i="7"/>
  <c r="AA239" i="7"/>
  <c r="Z239" i="7"/>
  <c r="Y239" i="7"/>
  <c r="X239" i="7"/>
  <c r="W239" i="7"/>
  <c r="V239" i="7"/>
  <c r="U239" i="7"/>
  <c r="T239" i="7"/>
  <c r="S239" i="7"/>
  <c r="R239" i="7"/>
  <c r="Q239" i="7"/>
  <c r="N239" i="7"/>
  <c r="M239" i="7"/>
  <c r="L239" i="7"/>
  <c r="K239" i="7"/>
  <c r="J239" i="7"/>
  <c r="I239" i="7"/>
  <c r="H239" i="7"/>
  <c r="G239" i="7"/>
  <c r="AD238" i="7"/>
  <c r="AC238" i="7"/>
  <c r="P238" i="7"/>
  <c r="O238" i="7"/>
  <c r="AD237" i="7"/>
  <c r="AC237" i="7"/>
  <c r="P237" i="7"/>
  <c r="O237" i="7"/>
  <c r="AD236" i="7"/>
  <c r="AC236" i="7"/>
  <c r="P236" i="7"/>
  <c r="O236" i="7"/>
  <c r="AH235" i="7"/>
  <c r="AG235" i="7"/>
  <c r="AB235" i="7"/>
  <c r="AA235" i="7"/>
  <c r="Z235" i="7"/>
  <c r="Y235" i="7"/>
  <c r="X235" i="7"/>
  <c r="W235" i="7"/>
  <c r="V235" i="7"/>
  <c r="U235" i="7"/>
  <c r="T235" i="7"/>
  <c r="S235" i="7"/>
  <c r="R235" i="7"/>
  <c r="Q235" i="7"/>
  <c r="N235" i="7"/>
  <c r="M235" i="7"/>
  <c r="L235" i="7"/>
  <c r="K235" i="7"/>
  <c r="J235" i="7"/>
  <c r="I235" i="7"/>
  <c r="H235" i="7"/>
  <c r="G235" i="7"/>
  <c r="AD234" i="7"/>
  <c r="AC234" i="7"/>
  <c r="P234" i="7"/>
  <c r="O234" i="7"/>
  <c r="AD233" i="7"/>
  <c r="AC233" i="7"/>
  <c r="P233" i="7"/>
  <c r="O233" i="7"/>
  <c r="AD232" i="7"/>
  <c r="AD235" i="7" s="1"/>
  <c r="AC232" i="7"/>
  <c r="P232" i="7"/>
  <c r="P235" i="7" s="1"/>
  <c r="O232" i="7"/>
  <c r="AH231" i="7"/>
  <c r="AG231" i="7"/>
  <c r="AB231" i="7"/>
  <c r="AA231" i="7"/>
  <c r="Z231" i="7"/>
  <c r="Y231" i="7"/>
  <c r="X231" i="7"/>
  <c r="W231" i="7"/>
  <c r="V231" i="7"/>
  <c r="U231" i="7"/>
  <c r="T231" i="7"/>
  <c r="S231" i="7"/>
  <c r="R231" i="7"/>
  <c r="Q231" i="7"/>
  <c r="N231" i="7"/>
  <c r="M231" i="7"/>
  <c r="L231" i="7"/>
  <c r="K231" i="7"/>
  <c r="J231" i="7"/>
  <c r="I231" i="7"/>
  <c r="H231" i="7"/>
  <c r="G231" i="7"/>
  <c r="AD230" i="7"/>
  <c r="AC230" i="7"/>
  <c r="P230" i="7"/>
  <c r="O230" i="7"/>
  <c r="AD229" i="7"/>
  <c r="AC229" i="7"/>
  <c r="P229" i="7"/>
  <c r="O229" i="7"/>
  <c r="AD228" i="7"/>
  <c r="AC228" i="7"/>
  <c r="P228" i="7"/>
  <c r="O228" i="7"/>
  <c r="AH227" i="7"/>
  <c r="AG227" i="7"/>
  <c r="AB227" i="7"/>
  <c r="AA227" i="7"/>
  <c r="Z227" i="7"/>
  <c r="Y227" i="7"/>
  <c r="X227" i="7"/>
  <c r="W227" i="7"/>
  <c r="V227" i="7"/>
  <c r="U227" i="7"/>
  <c r="T227" i="7"/>
  <c r="S227" i="7"/>
  <c r="R227" i="7"/>
  <c r="Q227" i="7"/>
  <c r="N227" i="7"/>
  <c r="M227" i="7"/>
  <c r="L227" i="7"/>
  <c r="K227" i="7"/>
  <c r="J227" i="7"/>
  <c r="I227" i="7"/>
  <c r="H227" i="7"/>
  <c r="G227" i="7"/>
  <c r="AD226" i="7"/>
  <c r="AC226" i="7"/>
  <c r="P226" i="7"/>
  <c r="O226" i="7"/>
  <c r="AD225" i="7"/>
  <c r="AC225" i="7"/>
  <c r="P225" i="7"/>
  <c r="O225" i="7"/>
  <c r="AD224" i="7"/>
  <c r="AD227" i="7" s="1"/>
  <c r="AC224" i="7"/>
  <c r="P224" i="7"/>
  <c r="P227" i="7" s="1"/>
  <c r="O224" i="7"/>
  <c r="AH223" i="7"/>
  <c r="AG223" i="7"/>
  <c r="AB223" i="7"/>
  <c r="AA223" i="7"/>
  <c r="Z223" i="7"/>
  <c r="Y223" i="7"/>
  <c r="X223" i="7"/>
  <c r="W223" i="7"/>
  <c r="V223" i="7"/>
  <c r="U223" i="7"/>
  <c r="T223" i="7"/>
  <c r="S223" i="7"/>
  <c r="R223" i="7"/>
  <c r="Q223" i="7"/>
  <c r="N223" i="7"/>
  <c r="M223" i="7"/>
  <c r="L223" i="7"/>
  <c r="K223" i="7"/>
  <c r="J223" i="7"/>
  <c r="I223" i="7"/>
  <c r="H223" i="7"/>
  <c r="G223" i="7"/>
  <c r="AD222" i="7"/>
  <c r="AC222" i="7"/>
  <c r="P222" i="7"/>
  <c r="O222" i="7"/>
  <c r="AD221" i="7"/>
  <c r="AC221" i="7"/>
  <c r="P221" i="7"/>
  <c r="O221" i="7"/>
  <c r="AD220" i="7"/>
  <c r="AC220" i="7"/>
  <c r="P220" i="7"/>
  <c r="O220" i="7"/>
  <c r="AC255" i="7" l="1"/>
  <c r="O259" i="7"/>
  <c r="AF262" i="7"/>
  <c r="AE221" i="7"/>
  <c r="AE229" i="7"/>
  <c r="AE237" i="7"/>
  <c r="AE252" i="7"/>
  <c r="AE254" i="7"/>
  <c r="AE260" i="7"/>
  <c r="AF220" i="7"/>
  <c r="AF222" i="7"/>
  <c r="AF228" i="7"/>
  <c r="AF230" i="7"/>
  <c r="AF236" i="7"/>
  <c r="AF238" i="7"/>
  <c r="AF246" i="7"/>
  <c r="AF249" i="7"/>
  <c r="AF257" i="7"/>
  <c r="AE262" i="7"/>
  <c r="AF260" i="7"/>
  <c r="AD263" i="7"/>
  <c r="AC243" i="7"/>
  <c r="AE226" i="7"/>
  <c r="AE234" i="7"/>
  <c r="AE242" i="7"/>
  <c r="AE257" i="7"/>
  <c r="AC263" i="7"/>
  <c r="AF225" i="7"/>
  <c r="AF226" i="7"/>
  <c r="AF233" i="7"/>
  <c r="AF234" i="7"/>
  <c r="AF240" i="7"/>
  <c r="AF244" i="7"/>
  <c r="AF250" i="7"/>
  <c r="AF254" i="7"/>
  <c r="O223" i="7"/>
  <c r="P243" i="7"/>
  <c r="AC251" i="7"/>
  <c r="AC227" i="7"/>
  <c r="AC235" i="7"/>
  <c r="O231" i="7"/>
  <c r="O239" i="7"/>
  <c r="O255" i="7"/>
  <c r="O263" i="7"/>
  <c r="AE244" i="7"/>
  <c r="AD247" i="7"/>
  <c r="AE249" i="7"/>
  <c r="AF253" i="7"/>
  <c r="AF256" i="7"/>
  <c r="P259" i="7"/>
  <c r="AE258" i="7"/>
  <c r="AE220" i="7"/>
  <c r="AD223" i="7"/>
  <c r="O227" i="7"/>
  <c r="AE228" i="7"/>
  <c r="AD231" i="7"/>
  <c r="O235" i="7"/>
  <c r="AE236" i="7"/>
  <c r="AD239" i="7"/>
  <c r="O243" i="7"/>
  <c r="AE241" i="7"/>
  <c r="AF241" i="7"/>
  <c r="P247" i="7"/>
  <c r="O247" i="7"/>
  <c r="AE246" i="7"/>
  <c r="P251" i="7"/>
  <c r="AE250" i="7"/>
  <c r="AC259" i="7"/>
  <c r="AE224" i="7"/>
  <c r="AE232" i="7"/>
  <c r="P223" i="7"/>
  <c r="AF224" i="7"/>
  <c r="AE225" i="7"/>
  <c r="P231" i="7"/>
  <c r="AF232" i="7"/>
  <c r="AE233" i="7"/>
  <c r="P239" i="7"/>
  <c r="AF242" i="7"/>
  <c r="AF258" i="7"/>
  <c r="AC223" i="7"/>
  <c r="AF221" i="7"/>
  <c r="AE222" i="7"/>
  <c r="AC231" i="7"/>
  <c r="AF229" i="7"/>
  <c r="AE230" i="7"/>
  <c r="AC239" i="7"/>
  <c r="AF237" i="7"/>
  <c r="AE238" i="7"/>
  <c r="AD243" i="7"/>
  <c r="AF245" i="7"/>
  <c r="AF248" i="7"/>
  <c r="AF252" i="7"/>
  <c r="AD259" i="7"/>
  <c r="AF261" i="7"/>
  <c r="AE240" i="7"/>
  <c r="AE245" i="7"/>
  <c r="AE248" i="7"/>
  <c r="AE253" i="7"/>
  <c r="AE256" i="7"/>
  <c r="AE261" i="7"/>
  <c r="AF239" i="7" l="1"/>
  <c r="AE255" i="7"/>
  <c r="AF263" i="7"/>
  <c r="AF247" i="7"/>
  <c r="AE223" i="7"/>
  <c r="AF243" i="7"/>
  <c r="AE239" i="7"/>
  <c r="AF223" i="7"/>
  <c r="AE263" i="7"/>
  <c r="AF255" i="7"/>
  <c r="AF231" i="7"/>
  <c r="AE227" i="7"/>
  <c r="AE247" i="7"/>
  <c r="AF227" i="7"/>
  <c r="AE243" i="7"/>
  <c r="AF251" i="7"/>
  <c r="AF259" i="7"/>
  <c r="AF235" i="7"/>
  <c r="AE251" i="7"/>
  <c r="AE231" i="7"/>
  <c r="AE259" i="7"/>
  <c r="AE235" i="7"/>
  <c r="AH455" i="7" l="1"/>
  <c r="AG455" i="7"/>
  <c r="AB455" i="7"/>
  <c r="AA455" i="7"/>
  <c r="Z455" i="7"/>
  <c r="Y455" i="7"/>
  <c r="X455" i="7"/>
  <c r="W455" i="7"/>
  <c r="V455" i="7"/>
  <c r="U455" i="7"/>
  <c r="T455" i="7"/>
  <c r="S455" i="7"/>
  <c r="R455" i="7"/>
  <c r="Q455" i="7"/>
  <c r="N455" i="7"/>
  <c r="M455" i="7"/>
  <c r="L455" i="7"/>
  <c r="K455" i="7"/>
  <c r="J455" i="7"/>
  <c r="I455" i="7"/>
  <c r="H455" i="7"/>
  <c r="G455" i="7"/>
  <c r="AD454" i="7"/>
  <c r="AC454" i="7"/>
  <c r="P454" i="7"/>
  <c r="O454" i="7"/>
  <c r="AD453" i="7"/>
  <c r="AC453" i="7"/>
  <c r="P453" i="7"/>
  <c r="O453" i="7"/>
  <c r="AD452" i="7"/>
  <c r="AC452" i="7"/>
  <c r="P452" i="7"/>
  <c r="O452" i="7"/>
  <c r="AH451" i="7"/>
  <c r="AG451" i="7"/>
  <c r="AB451" i="7"/>
  <c r="AA451" i="7"/>
  <c r="Z451" i="7"/>
  <c r="Y451" i="7"/>
  <c r="X451" i="7"/>
  <c r="W451" i="7"/>
  <c r="V451" i="7"/>
  <c r="U451" i="7"/>
  <c r="T451" i="7"/>
  <c r="S451" i="7"/>
  <c r="R451" i="7"/>
  <c r="Q451" i="7"/>
  <c r="N451" i="7"/>
  <c r="M451" i="7"/>
  <c r="L451" i="7"/>
  <c r="K451" i="7"/>
  <c r="J451" i="7"/>
  <c r="I451" i="7"/>
  <c r="H451" i="7"/>
  <c r="G451" i="7"/>
  <c r="AD450" i="7"/>
  <c r="AC450" i="7"/>
  <c r="P450" i="7"/>
  <c r="O450" i="7"/>
  <c r="AD449" i="7"/>
  <c r="AC449" i="7"/>
  <c r="P449" i="7"/>
  <c r="O449" i="7"/>
  <c r="AD448" i="7"/>
  <c r="AC448" i="7"/>
  <c r="AC451" i="7" s="1"/>
  <c r="P448" i="7"/>
  <c r="P451" i="7" s="1"/>
  <c r="O448" i="7"/>
  <c r="O451" i="7" s="1"/>
  <c r="AH447" i="7"/>
  <c r="AG447" i="7"/>
  <c r="AB447" i="7"/>
  <c r="AA447" i="7"/>
  <c r="Z447" i="7"/>
  <c r="Y447" i="7"/>
  <c r="X447" i="7"/>
  <c r="W447" i="7"/>
  <c r="V447" i="7"/>
  <c r="U447" i="7"/>
  <c r="T447" i="7"/>
  <c r="S447" i="7"/>
  <c r="R447" i="7"/>
  <c r="Q447" i="7"/>
  <c r="N447" i="7"/>
  <c r="M447" i="7"/>
  <c r="L447" i="7"/>
  <c r="K447" i="7"/>
  <c r="J447" i="7"/>
  <c r="I447" i="7"/>
  <c r="H447" i="7"/>
  <c r="G447" i="7"/>
  <c r="AD446" i="7"/>
  <c r="AC446" i="7"/>
  <c r="P446" i="7"/>
  <c r="O446" i="7"/>
  <c r="AD445" i="7"/>
  <c r="AC445" i="7"/>
  <c r="P445" i="7"/>
  <c r="O445" i="7"/>
  <c r="AD444" i="7"/>
  <c r="AC444" i="7"/>
  <c r="P444" i="7"/>
  <c r="O444" i="7"/>
  <c r="AH443" i="7"/>
  <c r="AG443" i="7"/>
  <c r="AB443" i="7"/>
  <c r="AA443" i="7"/>
  <c r="Z443" i="7"/>
  <c r="Y443" i="7"/>
  <c r="X443" i="7"/>
  <c r="W443" i="7"/>
  <c r="V443" i="7"/>
  <c r="U443" i="7"/>
  <c r="T443" i="7"/>
  <c r="S443" i="7"/>
  <c r="R443" i="7"/>
  <c r="Q443" i="7"/>
  <c r="N443" i="7"/>
  <c r="M443" i="7"/>
  <c r="L443" i="7"/>
  <c r="K443" i="7"/>
  <c r="J443" i="7"/>
  <c r="I443" i="7"/>
  <c r="H443" i="7"/>
  <c r="G443" i="7"/>
  <c r="AD442" i="7"/>
  <c r="AC442" i="7"/>
  <c r="P442" i="7"/>
  <c r="O442" i="7"/>
  <c r="AD441" i="7"/>
  <c r="AC441" i="7"/>
  <c r="P441" i="7"/>
  <c r="O441" i="7"/>
  <c r="AD440" i="7"/>
  <c r="AC440" i="7"/>
  <c r="AC443" i="7" s="1"/>
  <c r="P440" i="7"/>
  <c r="O440" i="7"/>
  <c r="O443" i="7" s="1"/>
  <c r="AH439" i="7"/>
  <c r="AG439" i="7"/>
  <c r="AB439" i="7"/>
  <c r="AA439" i="7"/>
  <c r="Z439" i="7"/>
  <c r="Y439" i="7"/>
  <c r="X439" i="7"/>
  <c r="W439" i="7"/>
  <c r="V439" i="7"/>
  <c r="U439" i="7"/>
  <c r="T439" i="7"/>
  <c r="S439" i="7"/>
  <c r="R439" i="7"/>
  <c r="Q439" i="7"/>
  <c r="N439" i="7"/>
  <c r="M439" i="7"/>
  <c r="L439" i="7"/>
  <c r="K439" i="7"/>
  <c r="J439" i="7"/>
  <c r="I439" i="7"/>
  <c r="H439" i="7"/>
  <c r="G439" i="7"/>
  <c r="AD438" i="7"/>
  <c r="AC438" i="7"/>
  <c r="P438" i="7"/>
  <c r="O438" i="7"/>
  <c r="AD437" i="7"/>
  <c r="AC437" i="7"/>
  <c r="P437" i="7"/>
  <c r="O437" i="7"/>
  <c r="AD436" i="7"/>
  <c r="AD439" i="7" s="1"/>
  <c r="AC436" i="7"/>
  <c r="AC439" i="7" s="1"/>
  <c r="P436" i="7"/>
  <c r="P439" i="7" s="1"/>
  <c r="O436" i="7"/>
  <c r="O439" i="7" s="1"/>
  <c r="AH435" i="7"/>
  <c r="AG435" i="7"/>
  <c r="AB435" i="7"/>
  <c r="AA435" i="7"/>
  <c r="Z435" i="7"/>
  <c r="Y435" i="7"/>
  <c r="X435" i="7"/>
  <c r="W435" i="7"/>
  <c r="V435" i="7"/>
  <c r="U435" i="7"/>
  <c r="T435" i="7"/>
  <c r="S435" i="7"/>
  <c r="R435" i="7"/>
  <c r="Q435" i="7"/>
  <c r="N435" i="7"/>
  <c r="M435" i="7"/>
  <c r="L435" i="7"/>
  <c r="K435" i="7"/>
  <c r="J435" i="7"/>
  <c r="I435" i="7"/>
  <c r="H435" i="7"/>
  <c r="G435" i="7"/>
  <c r="AD434" i="7"/>
  <c r="AC434" i="7"/>
  <c r="P434" i="7"/>
  <c r="O434" i="7"/>
  <c r="AD433" i="7"/>
  <c r="AC433" i="7"/>
  <c r="P433" i="7"/>
  <c r="O433" i="7"/>
  <c r="AD432" i="7"/>
  <c r="AD435" i="7" s="1"/>
  <c r="AC432" i="7"/>
  <c r="AC435" i="7" s="1"/>
  <c r="P432" i="7"/>
  <c r="O432" i="7"/>
  <c r="O435" i="7" s="1"/>
  <c r="AH431" i="7"/>
  <c r="AG431" i="7"/>
  <c r="AB431" i="7"/>
  <c r="AA431" i="7"/>
  <c r="Z431" i="7"/>
  <c r="Y431" i="7"/>
  <c r="X431" i="7"/>
  <c r="W431" i="7"/>
  <c r="V431" i="7"/>
  <c r="U431" i="7"/>
  <c r="T431" i="7"/>
  <c r="S431" i="7"/>
  <c r="R431" i="7"/>
  <c r="Q431" i="7"/>
  <c r="N431" i="7"/>
  <c r="M431" i="7"/>
  <c r="L431" i="7"/>
  <c r="K431" i="7"/>
  <c r="J431" i="7"/>
  <c r="I431" i="7"/>
  <c r="H431" i="7"/>
  <c r="G431" i="7"/>
  <c r="AD430" i="7"/>
  <c r="AC430" i="7"/>
  <c r="P430" i="7"/>
  <c r="O430" i="7"/>
  <c r="AD429" i="7"/>
  <c r="AC429" i="7"/>
  <c r="P429" i="7"/>
  <c r="O429" i="7"/>
  <c r="AD428" i="7"/>
  <c r="AC428" i="7"/>
  <c r="AC431" i="7" s="1"/>
  <c r="P428" i="7"/>
  <c r="P431" i="7" s="1"/>
  <c r="O428" i="7"/>
  <c r="O431" i="7" s="1"/>
  <c r="AH427" i="7"/>
  <c r="AG427" i="7"/>
  <c r="AB427" i="7"/>
  <c r="AA427" i="7"/>
  <c r="Z427" i="7"/>
  <c r="Y427" i="7"/>
  <c r="X427" i="7"/>
  <c r="W427" i="7"/>
  <c r="V427" i="7"/>
  <c r="U427" i="7"/>
  <c r="T427" i="7"/>
  <c r="S427" i="7"/>
  <c r="R427" i="7"/>
  <c r="Q427" i="7"/>
  <c r="N427" i="7"/>
  <c r="M427" i="7"/>
  <c r="L427" i="7"/>
  <c r="K427" i="7"/>
  <c r="J427" i="7"/>
  <c r="I427" i="7"/>
  <c r="H427" i="7"/>
  <c r="G427" i="7"/>
  <c r="AD426" i="7"/>
  <c r="AC426" i="7"/>
  <c r="P426" i="7"/>
  <c r="O426" i="7"/>
  <c r="AD425" i="7"/>
  <c r="AC425" i="7"/>
  <c r="P425" i="7"/>
  <c r="O425" i="7"/>
  <c r="AD424" i="7"/>
  <c r="AC424" i="7"/>
  <c r="P424" i="7"/>
  <c r="O424" i="7"/>
  <c r="O427" i="7" s="1"/>
  <c r="AH423" i="7"/>
  <c r="AG423" i="7"/>
  <c r="AB423" i="7"/>
  <c r="AA423" i="7"/>
  <c r="Z423" i="7"/>
  <c r="Y423" i="7"/>
  <c r="X423" i="7"/>
  <c r="W423" i="7"/>
  <c r="U423" i="7"/>
  <c r="T423" i="7"/>
  <c r="S423" i="7"/>
  <c r="R423" i="7"/>
  <c r="Q423" i="7"/>
  <c r="N423" i="7"/>
  <c r="M423" i="7"/>
  <c r="L423" i="7"/>
  <c r="K423" i="7"/>
  <c r="I423" i="7"/>
  <c r="H423" i="7"/>
  <c r="G423" i="7"/>
  <c r="AD422" i="7"/>
  <c r="AC422" i="7"/>
  <c r="P422" i="7"/>
  <c r="O422" i="7"/>
  <c r="AD421" i="7"/>
  <c r="AC421" i="7"/>
  <c r="P421" i="7"/>
  <c r="O421" i="7"/>
  <c r="AC420" i="7"/>
  <c r="V420" i="7"/>
  <c r="V728" i="7" s="1"/>
  <c r="V752" i="7" s="1"/>
  <c r="O420" i="7"/>
  <c r="J420" i="7"/>
  <c r="J728" i="7" s="1"/>
  <c r="J752" i="7" s="1"/>
  <c r="AH419" i="7"/>
  <c r="AG419" i="7"/>
  <c r="AB419" i="7"/>
  <c r="AA419" i="7"/>
  <c r="Z419" i="7"/>
  <c r="Y419" i="7"/>
  <c r="X419" i="7"/>
  <c r="W419" i="7"/>
  <c r="V419" i="7"/>
  <c r="U419" i="7"/>
  <c r="T419" i="7"/>
  <c r="S419" i="7"/>
  <c r="R419" i="7"/>
  <c r="Q419" i="7"/>
  <c r="N419" i="7"/>
  <c r="M419" i="7"/>
  <c r="L419" i="7"/>
  <c r="K419" i="7"/>
  <c r="J419" i="7"/>
  <c r="I419" i="7"/>
  <c r="H419" i="7"/>
  <c r="G419" i="7"/>
  <c r="AD418" i="7"/>
  <c r="AC418" i="7"/>
  <c r="P418" i="7"/>
  <c r="O418" i="7"/>
  <c r="AD417" i="7"/>
  <c r="AC417" i="7"/>
  <c r="P417" i="7"/>
  <c r="O417" i="7"/>
  <c r="AD416" i="7"/>
  <c r="AC416" i="7"/>
  <c r="AC419" i="7" s="1"/>
  <c r="P416" i="7"/>
  <c r="O416" i="7"/>
  <c r="O419" i="7" s="1"/>
  <c r="AH415" i="7"/>
  <c r="AG415" i="7"/>
  <c r="AB415" i="7"/>
  <c r="AA415" i="7"/>
  <c r="Z415" i="7"/>
  <c r="Y415" i="7"/>
  <c r="X415" i="7"/>
  <c r="W415" i="7"/>
  <c r="V415" i="7"/>
  <c r="U415" i="7"/>
  <c r="T415" i="7"/>
  <c r="S415" i="7"/>
  <c r="R415" i="7"/>
  <c r="Q415" i="7"/>
  <c r="N415" i="7"/>
  <c r="M415" i="7"/>
  <c r="L415" i="7"/>
  <c r="K415" i="7"/>
  <c r="J415" i="7"/>
  <c r="I415" i="7"/>
  <c r="H415" i="7"/>
  <c r="G415" i="7"/>
  <c r="AD414" i="7"/>
  <c r="AC414" i="7"/>
  <c r="P414" i="7"/>
  <c r="O414" i="7"/>
  <c r="AD413" i="7"/>
  <c r="AC413" i="7"/>
  <c r="P413" i="7"/>
  <c r="O413" i="7"/>
  <c r="AD412" i="7"/>
  <c r="AC412" i="7"/>
  <c r="AC415" i="7" s="1"/>
  <c r="P412" i="7"/>
  <c r="O412" i="7"/>
  <c r="AH411" i="7"/>
  <c r="AG411" i="7"/>
  <c r="AB411" i="7"/>
  <c r="AA411" i="7"/>
  <c r="Z411" i="7"/>
  <c r="Y411" i="7"/>
  <c r="X411" i="7"/>
  <c r="W411" i="7"/>
  <c r="V411" i="7"/>
  <c r="U411" i="7"/>
  <c r="T411" i="7"/>
  <c r="S411" i="7"/>
  <c r="R411" i="7"/>
  <c r="Q411" i="7"/>
  <c r="N411" i="7"/>
  <c r="M411" i="7"/>
  <c r="L411" i="7"/>
  <c r="K411" i="7"/>
  <c r="J411" i="7"/>
  <c r="I411" i="7"/>
  <c r="H411" i="7"/>
  <c r="G411" i="7"/>
  <c r="AD410" i="7"/>
  <c r="AC410" i="7"/>
  <c r="P410" i="7"/>
  <c r="O410" i="7"/>
  <c r="AD409" i="7"/>
  <c r="AC409" i="7"/>
  <c r="P409" i="7"/>
  <c r="O409" i="7"/>
  <c r="AD408" i="7"/>
  <c r="AC408" i="7"/>
  <c r="AC411" i="7" s="1"/>
  <c r="P408" i="7"/>
  <c r="O408" i="7"/>
  <c r="O411" i="7" s="1"/>
  <c r="AH407" i="7"/>
  <c r="AG407" i="7"/>
  <c r="AB407" i="7"/>
  <c r="AA407" i="7"/>
  <c r="Z407" i="7"/>
  <c r="Y407" i="7"/>
  <c r="X407" i="7"/>
  <c r="W407" i="7"/>
  <c r="V407" i="7"/>
  <c r="U407" i="7"/>
  <c r="T407" i="7"/>
  <c r="S407" i="7"/>
  <c r="R407" i="7"/>
  <c r="Q407" i="7"/>
  <c r="N407" i="7"/>
  <c r="M407" i="7"/>
  <c r="L407" i="7"/>
  <c r="K407" i="7"/>
  <c r="J407" i="7"/>
  <c r="I407" i="7"/>
  <c r="H407" i="7"/>
  <c r="G407" i="7"/>
  <c r="AD406" i="7"/>
  <c r="AC406" i="7"/>
  <c r="P406" i="7"/>
  <c r="O406" i="7"/>
  <c r="AD405" i="7"/>
  <c r="AC405" i="7"/>
  <c r="P405" i="7"/>
  <c r="O405" i="7"/>
  <c r="AD404" i="7"/>
  <c r="AD407" i="7" s="1"/>
  <c r="AC404" i="7"/>
  <c r="AC407" i="7" s="1"/>
  <c r="P404" i="7"/>
  <c r="O404" i="7"/>
  <c r="O407" i="7" s="1"/>
  <c r="AH403" i="7"/>
  <c r="AG403" i="7"/>
  <c r="AB403" i="7"/>
  <c r="AA403" i="7"/>
  <c r="Z403" i="7"/>
  <c r="Y403" i="7"/>
  <c r="X403" i="7"/>
  <c r="W403" i="7"/>
  <c r="V403" i="7"/>
  <c r="U403" i="7"/>
  <c r="T403" i="7"/>
  <c r="S403" i="7"/>
  <c r="R403" i="7"/>
  <c r="Q403" i="7"/>
  <c r="N403" i="7"/>
  <c r="M403" i="7"/>
  <c r="L403" i="7"/>
  <c r="K403" i="7"/>
  <c r="J403" i="7"/>
  <c r="I403" i="7"/>
  <c r="H403" i="7"/>
  <c r="G403" i="7"/>
  <c r="AD402" i="7"/>
  <c r="AC402" i="7"/>
  <c r="P402" i="7"/>
  <c r="O402" i="7"/>
  <c r="AD401" i="7"/>
  <c r="AC401" i="7"/>
  <c r="P401" i="7"/>
  <c r="O401" i="7"/>
  <c r="AD400" i="7"/>
  <c r="AC400" i="7"/>
  <c r="P400" i="7"/>
  <c r="O400" i="7"/>
  <c r="AH399" i="7"/>
  <c r="AG399" i="7"/>
  <c r="AB399" i="7"/>
  <c r="AA399" i="7"/>
  <c r="Z399" i="7"/>
  <c r="Y399" i="7"/>
  <c r="X399" i="7"/>
  <c r="W399" i="7"/>
  <c r="V399" i="7"/>
  <c r="U399" i="7"/>
  <c r="T399" i="7"/>
  <c r="S399" i="7"/>
  <c r="R399" i="7"/>
  <c r="Q399" i="7"/>
  <c r="N399" i="7"/>
  <c r="M399" i="7"/>
  <c r="L399" i="7"/>
  <c r="K399" i="7"/>
  <c r="J399" i="7"/>
  <c r="I399" i="7"/>
  <c r="H399" i="7"/>
  <c r="G399" i="7"/>
  <c r="AD398" i="7"/>
  <c r="AC398" i="7"/>
  <c r="P398" i="7"/>
  <c r="O398" i="7"/>
  <c r="AD397" i="7"/>
  <c r="AC397" i="7"/>
  <c r="P397" i="7"/>
  <c r="O397" i="7"/>
  <c r="AD396" i="7"/>
  <c r="AC396" i="7"/>
  <c r="P396" i="7"/>
  <c r="P399" i="7" s="1"/>
  <c r="O396" i="7"/>
  <c r="AH395" i="7"/>
  <c r="AG395" i="7"/>
  <c r="AB395" i="7"/>
  <c r="AA395" i="7"/>
  <c r="Z395" i="7"/>
  <c r="Y395" i="7"/>
  <c r="X395" i="7"/>
  <c r="W395" i="7"/>
  <c r="V395" i="7"/>
  <c r="U395" i="7"/>
  <c r="T395" i="7"/>
  <c r="S395" i="7"/>
  <c r="R395" i="7"/>
  <c r="Q395" i="7"/>
  <c r="N395" i="7"/>
  <c r="M395" i="7"/>
  <c r="L395" i="7"/>
  <c r="K395" i="7"/>
  <c r="J395" i="7"/>
  <c r="I395" i="7"/>
  <c r="H395" i="7"/>
  <c r="G395" i="7"/>
  <c r="AD394" i="7"/>
  <c r="AC394" i="7"/>
  <c r="P394" i="7"/>
  <c r="O394" i="7"/>
  <c r="AD393" i="7"/>
  <c r="AC393" i="7"/>
  <c r="P393" i="7"/>
  <c r="O393" i="7"/>
  <c r="AD392" i="7"/>
  <c r="AC392" i="7"/>
  <c r="AC395" i="7" s="1"/>
  <c r="P392" i="7"/>
  <c r="P395" i="7" s="1"/>
  <c r="O392" i="7"/>
  <c r="O395" i="7" s="1"/>
  <c r="AH391" i="7"/>
  <c r="AG391" i="7"/>
  <c r="AB391" i="7"/>
  <c r="AA391" i="7"/>
  <c r="Z391" i="7"/>
  <c r="Y391" i="7"/>
  <c r="X391" i="7"/>
  <c r="W391" i="7"/>
  <c r="V391" i="7"/>
  <c r="U391" i="7"/>
  <c r="T391" i="7"/>
  <c r="S391" i="7"/>
  <c r="R391" i="7"/>
  <c r="Q391" i="7"/>
  <c r="N391" i="7"/>
  <c r="M391" i="7"/>
  <c r="L391" i="7"/>
  <c r="K391" i="7"/>
  <c r="J391" i="7"/>
  <c r="I391" i="7"/>
  <c r="H391" i="7"/>
  <c r="G391" i="7"/>
  <c r="AD390" i="7"/>
  <c r="AC390" i="7"/>
  <c r="P390" i="7"/>
  <c r="O390" i="7"/>
  <c r="AD389" i="7"/>
  <c r="AC389" i="7"/>
  <c r="P389" i="7"/>
  <c r="O389" i="7"/>
  <c r="AD388" i="7"/>
  <c r="AD391" i="7" s="1"/>
  <c r="AC388" i="7"/>
  <c r="AC391" i="7" s="1"/>
  <c r="P388" i="7"/>
  <c r="O388" i="7"/>
  <c r="O391" i="7" s="1"/>
  <c r="AH387" i="7"/>
  <c r="AG387" i="7"/>
  <c r="AB387" i="7"/>
  <c r="AA387" i="7"/>
  <c r="Z387" i="7"/>
  <c r="Y387" i="7"/>
  <c r="X387" i="7"/>
  <c r="W387" i="7"/>
  <c r="V387" i="7"/>
  <c r="U387" i="7"/>
  <c r="T387" i="7"/>
  <c r="S387" i="7"/>
  <c r="R387" i="7"/>
  <c r="Q387" i="7"/>
  <c r="N387" i="7"/>
  <c r="M387" i="7"/>
  <c r="L387" i="7"/>
  <c r="K387" i="7"/>
  <c r="J387" i="7"/>
  <c r="I387" i="7"/>
  <c r="H387" i="7"/>
  <c r="G387" i="7"/>
  <c r="AD386" i="7"/>
  <c r="AC386" i="7"/>
  <c r="P386" i="7"/>
  <c r="O386" i="7"/>
  <c r="AD385" i="7"/>
  <c r="AC385" i="7"/>
  <c r="P385" i="7"/>
  <c r="O385" i="7"/>
  <c r="AD384" i="7"/>
  <c r="AD387" i="7" s="1"/>
  <c r="AC384" i="7"/>
  <c r="P384" i="7"/>
  <c r="O384" i="7"/>
  <c r="AH383" i="7"/>
  <c r="AG383" i="7"/>
  <c r="AB383" i="7"/>
  <c r="AA383" i="7"/>
  <c r="Z383" i="7"/>
  <c r="Y383" i="7"/>
  <c r="X383" i="7"/>
  <c r="W383" i="7"/>
  <c r="V383" i="7"/>
  <c r="U383" i="7"/>
  <c r="T383" i="7"/>
  <c r="S383" i="7"/>
  <c r="R383" i="7"/>
  <c r="Q383" i="7"/>
  <c r="N383" i="7"/>
  <c r="M383" i="7"/>
  <c r="L383" i="7"/>
  <c r="K383" i="7"/>
  <c r="J383" i="7"/>
  <c r="I383" i="7"/>
  <c r="H383" i="7"/>
  <c r="G383" i="7"/>
  <c r="AD382" i="7"/>
  <c r="AC382" i="7"/>
  <c r="P382" i="7"/>
  <c r="O382" i="7"/>
  <c r="AD381" i="7"/>
  <c r="AC381" i="7"/>
  <c r="P381" i="7"/>
  <c r="O381" i="7"/>
  <c r="AD380" i="7"/>
  <c r="AC380" i="7"/>
  <c r="AC383" i="7" s="1"/>
  <c r="P380" i="7"/>
  <c r="P383" i="7" s="1"/>
  <c r="O380" i="7"/>
  <c r="AH379" i="7"/>
  <c r="AG379" i="7"/>
  <c r="AB379" i="7"/>
  <c r="AA379" i="7"/>
  <c r="Z379" i="7"/>
  <c r="Y379" i="7"/>
  <c r="X379" i="7"/>
  <c r="W379" i="7"/>
  <c r="V379" i="7"/>
  <c r="U379" i="7"/>
  <c r="T379" i="7"/>
  <c r="S379" i="7"/>
  <c r="R379" i="7"/>
  <c r="Q379" i="7"/>
  <c r="N379" i="7"/>
  <c r="M379" i="7"/>
  <c r="L379" i="7"/>
  <c r="K379" i="7"/>
  <c r="J379" i="7"/>
  <c r="I379" i="7"/>
  <c r="H379" i="7"/>
  <c r="G379" i="7"/>
  <c r="AD378" i="7"/>
  <c r="AC378" i="7"/>
  <c r="P378" i="7"/>
  <c r="O378" i="7"/>
  <c r="AD377" i="7"/>
  <c r="AC377" i="7"/>
  <c r="P377" i="7"/>
  <c r="O377" i="7"/>
  <c r="AD376" i="7"/>
  <c r="AC376" i="7"/>
  <c r="P376" i="7"/>
  <c r="P379" i="7" s="1"/>
  <c r="O376" i="7"/>
  <c r="O379" i="7" s="1"/>
  <c r="AH375" i="7"/>
  <c r="AG375" i="7"/>
  <c r="AB375" i="7"/>
  <c r="AA375" i="7"/>
  <c r="Z375" i="7"/>
  <c r="Y375" i="7"/>
  <c r="X375" i="7"/>
  <c r="W375" i="7"/>
  <c r="V375" i="7"/>
  <c r="U375" i="7"/>
  <c r="T375" i="7"/>
  <c r="S375" i="7"/>
  <c r="R375" i="7"/>
  <c r="Q375" i="7"/>
  <c r="N375" i="7"/>
  <c r="M375" i="7"/>
  <c r="L375" i="7"/>
  <c r="K375" i="7"/>
  <c r="J375" i="7"/>
  <c r="I375" i="7"/>
  <c r="H375" i="7"/>
  <c r="G375" i="7"/>
  <c r="AD374" i="7"/>
  <c r="AC374" i="7"/>
  <c r="P374" i="7"/>
  <c r="O374" i="7"/>
  <c r="AD373" i="7"/>
  <c r="AC373" i="7"/>
  <c r="P373" i="7"/>
  <c r="O373" i="7"/>
  <c r="AD372" i="7"/>
  <c r="AD375" i="7" s="1"/>
  <c r="AC372" i="7"/>
  <c r="AC375" i="7" s="1"/>
  <c r="P372" i="7"/>
  <c r="O372" i="7"/>
  <c r="O375" i="7" s="1"/>
  <c r="AH371" i="7"/>
  <c r="AG371" i="7"/>
  <c r="AB371" i="7"/>
  <c r="AA371" i="7"/>
  <c r="Z371" i="7"/>
  <c r="Y371" i="7"/>
  <c r="X371" i="7"/>
  <c r="W371" i="7"/>
  <c r="V371" i="7"/>
  <c r="U371" i="7"/>
  <c r="T371" i="7"/>
  <c r="S371" i="7"/>
  <c r="R371" i="7"/>
  <c r="Q371" i="7"/>
  <c r="N371" i="7"/>
  <c r="M371" i="7"/>
  <c r="L371" i="7"/>
  <c r="K371" i="7"/>
  <c r="J371" i="7"/>
  <c r="I371" i="7"/>
  <c r="H371" i="7"/>
  <c r="G371" i="7"/>
  <c r="AD370" i="7"/>
  <c r="AC370" i="7"/>
  <c r="P370" i="7"/>
  <c r="O370" i="7"/>
  <c r="AD369" i="7"/>
  <c r="AC369" i="7"/>
  <c r="P369" i="7"/>
  <c r="O369" i="7"/>
  <c r="AD368" i="7"/>
  <c r="AC368" i="7"/>
  <c r="AC371" i="7" s="1"/>
  <c r="P368" i="7"/>
  <c r="O368" i="7"/>
  <c r="AB367" i="7"/>
  <c r="AA367" i="7"/>
  <c r="Z367" i="7"/>
  <c r="Y367" i="7"/>
  <c r="X367" i="7"/>
  <c r="W367" i="7"/>
  <c r="V367" i="7"/>
  <c r="U367" i="7"/>
  <c r="T367" i="7"/>
  <c r="S367" i="7"/>
  <c r="R367" i="7"/>
  <c r="Q367" i="7"/>
  <c r="N367" i="7"/>
  <c r="M367" i="7"/>
  <c r="L367" i="7"/>
  <c r="K367" i="7"/>
  <c r="J367" i="7"/>
  <c r="I367" i="7"/>
  <c r="H367" i="7"/>
  <c r="G367" i="7"/>
  <c r="AD366" i="7"/>
  <c r="AC366" i="7"/>
  <c r="P366" i="7"/>
  <c r="O366" i="7"/>
  <c r="AD365" i="7"/>
  <c r="AC365" i="7"/>
  <c r="P365" i="7"/>
  <c r="O365" i="7"/>
  <c r="AD364" i="7"/>
  <c r="AC364" i="7"/>
  <c r="P364" i="7"/>
  <c r="P367" i="7" s="1"/>
  <c r="O364" i="7"/>
  <c r="AD752" i="7" l="1"/>
  <c r="AD755" i="7" s="1"/>
  <c r="V755" i="7"/>
  <c r="J755" i="7"/>
  <c r="P752" i="7"/>
  <c r="P443" i="7"/>
  <c r="P728" i="7"/>
  <c r="J731" i="7"/>
  <c r="V731" i="7"/>
  <c r="AD728" i="7"/>
  <c r="AD731" i="7" s="1"/>
  <c r="V423" i="7"/>
  <c r="J423" i="7"/>
  <c r="AF401" i="7"/>
  <c r="AC387" i="7"/>
  <c r="AE396" i="7"/>
  <c r="AC403" i="7"/>
  <c r="AC423" i="7"/>
  <c r="O403" i="7"/>
  <c r="AE401" i="7"/>
  <c r="AE405" i="7"/>
  <c r="AE406" i="7"/>
  <c r="AF408" i="7"/>
  <c r="AF409" i="7"/>
  <c r="AF410" i="7"/>
  <c r="AF412" i="7"/>
  <c r="AE429" i="7"/>
  <c r="AF433" i="7"/>
  <c r="AF434" i="7"/>
  <c r="AF450" i="7"/>
  <c r="AF396" i="7"/>
  <c r="AE402" i="7"/>
  <c r="AF405" i="7"/>
  <c r="AF406" i="7"/>
  <c r="AD420" i="7"/>
  <c r="AD423" i="7" s="1"/>
  <c r="AF426" i="7"/>
  <c r="AE370" i="7"/>
  <c r="AE377" i="7"/>
  <c r="AD399" i="7"/>
  <c r="AE386" i="7"/>
  <c r="AE393" i="7"/>
  <c r="AE394" i="7"/>
  <c r="AE397" i="7"/>
  <c r="AE398" i="7"/>
  <c r="AF414" i="7"/>
  <c r="AF417" i="7"/>
  <c r="AE444" i="7"/>
  <c r="AE380" i="7"/>
  <c r="AF380" i="7"/>
  <c r="AD383" i="7"/>
  <c r="AC399" i="7"/>
  <c r="AE433" i="7"/>
  <c r="AE434" i="7"/>
  <c r="AF437" i="7"/>
  <c r="AF438" i="7"/>
  <c r="AC367" i="7"/>
  <c r="P371" i="7"/>
  <c r="P387" i="7"/>
  <c r="O383" i="7"/>
  <c r="O399" i="7"/>
  <c r="P403" i="7"/>
  <c r="AD427" i="7"/>
  <c r="AD443" i="7"/>
  <c r="O447" i="7"/>
  <c r="AE364" i="7"/>
  <c r="AE366" i="7"/>
  <c r="AG366" i="7" s="1"/>
  <c r="O367" i="7"/>
  <c r="AE374" i="7"/>
  <c r="AF376" i="7"/>
  <c r="AF377" i="7"/>
  <c r="AF378" i="7"/>
  <c r="AF382" i="7"/>
  <c r="AE389" i="7"/>
  <c r="AE390" i="7"/>
  <c r="AF392" i="7"/>
  <c r="AF393" i="7"/>
  <c r="AF394" i="7"/>
  <c r="AF398" i="7"/>
  <c r="AE412" i="7"/>
  <c r="AD415" i="7"/>
  <c r="AE417" i="7"/>
  <c r="AE420" i="7"/>
  <c r="AE421" i="7"/>
  <c r="AE422" i="7"/>
  <c r="AE426" i="7"/>
  <c r="AF428" i="7"/>
  <c r="AF429" i="7"/>
  <c r="AE442" i="7"/>
  <c r="AF444" i="7"/>
  <c r="P447" i="7"/>
  <c r="AD451" i="7"/>
  <c r="AE452" i="7"/>
  <c r="O455" i="7"/>
  <c r="O371" i="7"/>
  <c r="AE369" i="7"/>
  <c r="AF369" i="7"/>
  <c r="AF373" i="7"/>
  <c r="AF374" i="7"/>
  <c r="O387" i="7"/>
  <c r="AF385" i="7"/>
  <c r="AF389" i="7"/>
  <c r="AF390" i="7"/>
  <c r="AE409" i="7"/>
  <c r="AE410" i="7"/>
  <c r="P411" i="7"/>
  <c r="P415" i="7"/>
  <c r="AE413" i="7"/>
  <c r="O415" i="7"/>
  <c r="P419" i="7"/>
  <c r="AE418" i="7"/>
  <c r="AF421" i="7"/>
  <c r="AE438" i="7"/>
  <c r="AF442" i="7"/>
  <c r="AE450" i="7"/>
  <c r="AF452" i="7"/>
  <c r="P455" i="7"/>
  <c r="AG364" i="7"/>
  <c r="AE388" i="7"/>
  <c r="AE408" i="7"/>
  <c r="AE440" i="7"/>
  <c r="AE445" i="7"/>
  <c r="AE448" i="7"/>
  <c r="AE453" i="7"/>
  <c r="AE376" i="7"/>
  <c r="AE381" i="7"/>
  <c r="AE424" i="7"/>
  <c r="AE365" i="7"/>
  <c r="AG365" i="7" s="1"/>
  <c r="AE372" i="7"/>
  <c r="AE382" i="7"/>
  <c r="AE385" i="7"/>
  <c r="AE392" i="7"/>
  <c r="AE425" i="7"/>
  <c r="AD367" i="7"/>
  <c r="AD371" i="7"/>
  <c r="AE373" i="7"/>
  <c r="AC379" i="7"/>
  <c r="AE378" i="7"/>
  <c r="AE414" i="7"/>
  <c r="AC427" i="7"/>
  <c r="AE430" i="7"/>
  <c r="AE437" i="7"/>
  <c r="AD403" i="7"/>
  <c r="AE404" i="7"/>
  <c r="AD419" i="7"/>
  <c r="P427" i="7"/>
  <c r="AF424" i="7"/>
  <c r="AE436" i="7"/>
  <c r="AF440" i="7"/>
  <c r="AF445" i="7"/>
  <c r="AF448" i="7"/>
  <c r="AF453" i="7"/>
  <c r="AF366" i="7"/>
  <c r="AH366" i="7" s="1"/>
  <c r="AE368" i="7"/>
  <c r="AF370" i="7"/>
  <c r="P375" i="7"/>
  <c r="AF372" i="7"/>
  <c r="AF381" i="7"/>
  <c r="AE384" i="7"/>
  <c r="AF386" i="7"/>
  <c r="P391" i="7"/>
  <c r="AF388" i="7"/>
  <c r="AF397" i="7"/>
  <c r="AE400" i="7"/>
  <c r="AF402" i="7"/>
  <c r="P407" i="7"/>
  <c r="AF404" i="7"/>
  <c r="AF413" i="7"/>
  <c r="AE416" i="7"/>
  <c r="AF418" i="7"/>
  <c r="O423" i="7"/>
  <c r="AD431" i="7"/>
  <c r="AE432" i="7"/>
  <c r="AF436" i="7"/>
  <c r="AE441" i="7"/>
  <c r="AC447" i="7"/>
  <c r="AE446" i="7"/>
  <c r="AE449" i="7"/>
  <c r="AC455" i="7"/>
  <c r="AE454" i="7"/>
  <c r="AF365" i="7"/>
  <c r="AH365" i="7" s="1"/>
  <c r="AF368" i="7"/>
  <c r="AD379" i="7"/>
  <c r="AF384" i="7"/>
  <c r="AD395" i="7"/>
  <c r="AF400" i="7"/>
  <c r="AD411" i="7"/>
  <c r="AF416" i="7"/>
  <c r="P420" i="7"/>
  <c r="AF422" i="7"/>
  <c r="AF425" i="7"/>
  <c r="AE428" i="7"/>
  <c r="AF430" i="7"/>
  <c r="P435" i="7"/>
  <c r="AF432" i="7"/>
  <c r="AF441" i="7"/>
  <c r="AD447" i="7"/>
  <c r="AF446" i="7"/>
  <c r="AF449" i="7"/>
  <c r="AD455" i="7"/>
  <c r="AF454" i="7"/>
  <c r="AF364" i="7"/>
  <c r="P755" i="7" l="1"/>
  <c r="AF752" i="7"/>
  <c r="AF755" i="7" s="1"/>
  <c r="P731" i="7"/>
  <c r="AF728" i="7"/>
  <c r="AF731" i="7" s="1"/>
  <c r="AF439" i="7"/>
  <c r="AF399" i="7"/>
  <c r="AE391" i="7"/>
  <c r="AF435" i="7"/>
  <c r="AE403" i="7"/>
  <c r="AE399" i="7"/>
  <c r="AF391" i="7"/>
  <c r="AE431" i="7"/>
  <c r="AF387" i="7"/>
  <c r="AE455" i="7"/>
  <c r="AE375" i="7"/>
  <c r="AF411" i="7"/>
  <c r="AF407" i="7"/>
  <c r="AF415" i="7"/>
  <c r="AE407" i="7"/>
  <c r="AE415" i="7"/>
  <c r="AE395" i="7"/>
  <c r="AE411" i="7"/>
  <c r="AF431" i="7"/>
  <c r="AE435" i="7"/>
  <c r="AF383" i="7"/>
  <c r="AE371" i="7"/>
  <c r="AF447" i="7"/>
  <c r="AE383" i="7"/>
  <c r="AE447" i="7"/>
  <c r="AE419" i="7"/>
  <c r="AF375" i="7"/>
  <c r="AF455" i="7"/>
  <c r="AF395" i="7"/>
  <c r="AF371" i="7"/>
  <c r="AE427" i="7"/>
  <c r="AE451" i="7"/>
  <c r="AE423" i="7"/>
  <c r="AF379" i="7"/>
  <c r="AF420" i="7"/>
  <c r="AF423" i="7" s="1"/>
  <c r="P423" i="7"/>
  <c r="AF419" i="7"/>
  <c r="AF443" i="7"/>
  <c r="AE367" i="7"/>
  <c r="AG367" i="7" s="1"/>
  <c r="AE439" i="7"/>
  <c r="AE379" i="7"/>
  <c r="AE443" i="7"/>
  <c r="AF367" i="7"/>
  <c r="AH367" i="7" s="1"/>
  <c r="AH364" i="7"/>
  <c r="AF403" i="7"/>
  <c r="AE387" i="7"/>
  <c r="AF451" i="7"/>
  <c r="AF427" i="7"/>
  <c r="AH363" i="7" l="1"/>
  <c r="AG363" i="7"/>
  <c r="AB363" i="7"/>
  <c r="AA363" i="7"/>
  <c r="Z363" i="7"/>
  <c r="Y363" i="7"/>
  <c r="X363" i="7"/>
  <c r="W363" i="7"/>
  <c r="V363" i="7"/>
  <c r="U363" i="7"/>
  <c r="T363" i="7"/>
  <c r="S363" i="7"/>
  <c r="R363" i="7"/>
  <c r="Q363" i="7"/>
  <c r="N363" i="7"/>
  <c r="M363" i="7"/>
  <c r="L363" i="7"/>
  <c r="K363" i="7"/>
  <c r="J363" i="7"/>
  <c r="I363" i="7"/>
  <c r="H363" i="7"/>
  <c r="G363" i="7"/>
  <c r="AD362" i="7"/>
  <c r="AC362" i="7"/>
  <c r="P362" i="7"/>
  <c r="O362" i="7"/>
  <c r="AD361" i="7"/>
  <c r="AC361" i="7"/>
  <c r="P361" i="7"/>
  <c r="O361" i="7"/>
  <c r="AD360" i="7"/>
  <c r="AD363" i="7" s="1"/>
  <c r="AC360" i="7"/>
  <c r="AC363" i="7" s="1"/>
  <c r="P360" i="7"/>
  <c r="O360" i="7"/>
  <c r="AH359" i="7"/>
  <c r="AG359" i="7"/>
  <c r="AB359" i="7"/>
  <c r="AA359" i="7"/>
  <c r="Z359" i="7"/>
  <c r="Y359" i="7"/>
  <c r="X359" i="7"/>
  <c r="W359" i="7"/>
  <c r="V359" i="7"/>
  <c r="U359" i="7"/>
  <c r="T359" i="7"/>
  <c r="S359" i="7"/>
  <c r="R359" i="7"/>
  <c r="Q359" i="7"/>
  <c r="N359" i="7"/>
  <c r="M359" i="7"/>
  <c r="L359" i="7"/>
  <c r="K359" i="7"/>
  <c r="J359" i="7"/>
  <c r="I359" i="7"/>
  <c r="H359" i="7"/>
  <c r="G359" i="7"/>
  <c r="AD358" i="7"/>
  <c r="AC358" i="7"/>
  <c r="P358" i="7"/>
  <c r="O358" i="7"/>
  <c r="AD357" i="7"/>
  <c r="AC357" i="7"/>
  <c r="P357" i="7"/>
  <c r="O357" i="7"/>
  <c r="AD356" i="7"/>
  <c r="AC356" i="7"/>
  <c r="P356" i="7"/>
  <c r="P359" i="7" s="1"/>
  <c r="O356" i="7"/>
  <c r="AH355" i="7"/>
  <c r="AG355" i="7"/>
  <c r="AB355" i="7"/>
  <c r="AA355" i="7"/>
  <c r="Z355" i="7"/>
  <c r="Y355" i="7"/>
  <c r="X355" i="7"/>
  <c r="W355" i="7"/>
  <c r="V355" i="7"/>
  <c r="U355" i="7"/>
  <c r="T355" i="7"/>
  <c r="S355" i="7"/>
  <c r="R355" i="7"/>
  <c r="Q355" i="7"/>
  <c r="N355" i="7"/>
  <c r="M355" i="7"/>
  <c r="L355" i="7"/>
  <c r="K355" i="7"/>
  <c r="J355" i="7"/>
  <c r="I355" i="7"/>
  <c r="H355" i="7"/>
  <c r="G355" i="7"/>
  <c r="AD354" i="7"/>
  <c r="AC354" i="7"/>
  <c r="P354" i="7"/>
  <c r="O354" i="7"/>
  <c r="AD353" i="7"/>
  <c r="AC353" i="7"/>
  <c r="P353" i="7"/>
  <c r="O353" i="7"/>
  <c r="AD352" i="7"/>
  <c r="AD355" i="7" s="1"/>
  <c r="AC352" i="7"/>
  <c r="AC355" i="7" s="1"/>
  <c r="P352" i="7"/>
  <c r="O352" i="7"/>
  <c r="AH351" i="7"/>
  <c r="AG351" i="7"/>
  <c r="AB351" i="7"/>
  <c r="AA351" i="7"/>
  <c r="Z351" i="7"/>
  <c r="Y351" i="7"/>
  <c r="X351" i="7"/>
  <c r="W351" i="7"/>
  <c r="V351" i="7"/>
  <c r="U351" i="7"/>
  <c r="T351" i="7"/>
  <c r="S351" i="7"/>
  <c r="R351" i="7"/>
  <c r="Q351" i="7"/>
  <c r="N351" i="7"/>
  <c r="M351" i="7"/>
  <c r="L351" i="7"/>
  <c r="K351" i="7"/>
  <c r="J351" i="7"/>
  <c r="I351" i="7"/>
  <c r="H351" i="7"/>
  <c r="G351" i="7"/>
  <c r="AD350" i="7"/>
  <c r="AC350" i="7"/>
  <c r="P350" i="7"/>
  <c r="O350" i="7"/>
  <c r="AD349" i="7"/>
  <c r="AC349" i="7"/>
  <c r="P349" i="7"/>
  <c r="O349" i="7"/>
  <c r="AD348" i="7"/>
  <c r="AC348" i="7"/>
  <c r="P348" i="7"/>
  <c r="P351" i="7" s="1"/>
  <c r="O348" i="7"/>
  <c r="AH347" i="7"/>
  <c r="AG347" i="7"/>
  <c r="AB347" i="7"/>
  <c r="AA347" i="7"/>
  <c r="Z347" i="7"/>
  <c r="Y347" i="7"/>
  <c r="X347" i="7"/>
  <c r="W347" i="7"/>
  <c r="V347" i="7"/>
  <c r="U347" i="7"/>
  <c r="T347" i="7"/>
  <c r="S347" i="7"/>
  <c r="R347" i="7"/>
  <c r="Q347" i="7"/>
  <c r="N347" i="7"/>
  <c r="M347" i="7"/>
  <c r="L347" i="7"/>
  <c r="K347" i="7"/>
  <c r="J347" i="7"/>
  <c r="I347" i="7"/>
  <c r="H347" i="7"/>
  <c r="G347" i="7"/>
  <c r="AD346" i="7"/>
  <c r="AC346" i="7"/>
  <c r="P346" i="7"/>
  <c r="O346" i="7"/>
  <c r="AD345" i="7"/>
  <c r="AC345" i="7"/>
  <c r="P345" i="7"/>
  <c r="O345" i="7"/>
  <c r="AD344" i="7"/>
  <c r="AC344" i="7"/>
  <c r="AC347" i="7" s="1"/>
  <c r="P344" i="7"/>
  <c r="O344" i="7"/>
  <c r="AH343" i="7"/>
  <c r="AG343" i="7"/>
  <c r="AB343" i="7"/>
  <c r="AA343" i="7"/>
  <c r="Z343" i="7"/>
  <c r="Y343" i="7"/>
  <c r="X343" i="7"/>
  <c r="W343" i="7"/>
  <c r="V343" i="7"/>
  <c r="U343" i="7"/>
  <c r="T343" i="7"/>
  <c r="S343" i="7"/>
  <c r="R343" i="7"/>
  <c r="Q343" i="7"/>
  <c r="N343" i="7"/>
  <c r="M343" i="7"/>
  <c r="L343" i="7"/>
  <c r="K343" i="7"/>
  <c r="J343" i="7"/>
  <c r="I343" i="7"/>
  <c r="H343" i="7"/>
  <c r="G343" i="7"/>
  <c r="AD342" i="7"/>
  <c r="AC342" i="7"/>
  <c r="P342" i="7"/>
  <c r="O342" i="7"/>
  <c r="AD341" i="7"/>
  <c r="AC341" i="7"/>
  <c r="P341" i="7"/>
  <c r="O341" i="7"/>
  <c r="AD340" i="7"/>
  <c r="AC340" i="7"/>
  <c r="P340" i="7"/>
  <c r="O340" i="7"/>
  <c r="AH339" i="7"/>
  <c r="AG339" i="7"/>
  <c r="AB339" i="7"/>
  <c r="AA339" i="7"/>
  <c r="Z339" i="7"/>
  <c r="Y339" i="7"/>
  <c r="X339" i="7"/>
  <c r="W339" i="7"/>
  <c r="V339" i="7"/>
  <c r="U339" i="7"/>
  <c r="T339" i="7"/>
  <c r="S339" i="7"/>
  <c r="R339" i="7"/>
  <c r="Q339" i="7"/>
  <c r="N339" i="7"/>
  <c r="M339" i="7"/>
  <c r="L339" i="7"/>
  <c r="K339" i="7"/>
  <c r="J339" i="7"/>
  <c r="I339" i="7"/>
  <c r="H339" i="7"/>
  <c r="G339" i="7"/>
  <c r="AD338" i="7"/>
  <c r="AC338" i="7"/>
  <c r="P338" i="7"/>
  <c r="O338" i="7"/>
  <c r="AD337" i="7"/>
  <c r="AC337" i="7"/>
  <c r="P337" i="7"/>
  <c r="O337" i="7"/>
  <c r="AD336" i="7"/>
  <c r="AD339" i="7" s="1"/>
  <c r="AC336" i="7"/>
  <c r="AC339" i="7" s="1"/>
  <c r="P336" i="7"/>
  <c r="O336" i="7"/>
  <c r="AD347" i="7" l="1"/>
  <c r="P343" i="7"/>
  <c r="AE344" i="7"/>
  <c r="AE346" i="7"/>
  <c r="AE352" i="7"/>
  <c r="AE354" i="7"/>
  <c r="AE360" i="7"/>
  <c r="AE362" i="7"/>
  <c r="AE336" i="7"/>
  <c r="AE338" i="7"/>
  <c r="AF336" i="7"/>
  <c r="AF338" i="7"/>
  <c r="AF344" i="7"/>
  <c r="AF346" i="7"/>
  <c r="AF352" i="7"/>
  <c r="AF354" i="7"/>
  <c r="AF360" i="7"/>
  <c r="AF362" i="7"/>
  <c r="O339" i="7"/>
  <c r="AC343" i="7"/>
  <c r="O347" i="7"/>
  <c r="AC351" i="7"/>
  <c r="O355" i="7"/>
  <c r="AC359" i="7"/>
  <c r="O363" i="7"/>
  <c r="P339" i="7"/>
  <c r="AD343" i="7"/>
  <c r="P347" i="7"/>
  <c r="AD351" i="7"/>
  <c r="P355" i="7"/>
  <c r="AD359" i="7"/>
  <c r="P363" i="7"/>
  <c r="AE340" i="7"/>
  <c r="AE341" i="7"/>
  <c r="AE342" i="7"/>
  <c r="AE348" i="7"/>
  <c r="AE349" i="7"/>
  <c r="AE350" i="7"/>
  <c r="AE356" i="7"/>
  <c r="AE357" i="7"/>
  <c r="AE358" i="7"/>
  <c r="AF341" i="7"/>
  <c r="AF342" i="7"/>
  <c r="AF349" i="7"/>
  <c r="AF350" i="7"/>
  <c r="AF357" i="7"/>
  <c r="AF358" i="7"/>
  <c r="AE353" i="7"/>
  <c r="AF340" i="7"/>
  <c r="AF353" i="7"/>
  <c r="AF356" i="7"/>
  <c r="AF361" i="7"/>
  <c r="O343" i="7"/>
  <c r="O351" i="7"/>
  <c r="O359" i="7"/>
  <c r="AE337" i="7"/>
  <c r="AE345" i="7"/>
  <c r="AE361" i="7"/>
  <c r="AF337" i="7"/>
  <c r="AF345" i="7"/>
  <c r="AF348" i="7"/>
  <c r="AE363" i="7" l="1"/>
  <c r="AF355" i="7"/>
  <c r="AF363" i="7"/>
  <c r="AE355" i="7"/>
  <c r="AF339" i="7"/>
  <c r="AF359" i="7"/>
  <c r="AF347" i="7"/>
  <c r="AE339" i="7"/>
  <c r="AE347" i="7"/>
  <c r="AE343" i="7"/>
  <c r="AF351" i="7"/>
  <c r="AF343" i="7"/>
  <c r="AE351" i="7"/>
  <c r="AE359" i="7"/>
  <c r="AH335" i="7"/>
  <c r="AG335" i="7"/>
  <c r="AB335" i="7"/>
  <c r="AA335" i="7"/>
  <c r="Z335" i="7"/>
  <c r="Y335" i="7"/>
  <c r="X335" i="7"/>
  <c r="W335" i="7"/>
  <c r="V335" i="7"/>
  <c r="U335" i="7"/>
  <c r="T335" i="7"/>
  <c r="S335" i="7"/>
  <c r="R335" i="7"/>
  <c r="Q335" i="7"/>
  <c r="N335" i="7"/>
  <c r="M335" i="7"/>
  <c r="L335" i="7"/>
  <c r="K335" i="7"/>
  <c r="J335" i="7"/>
  <c r="I335" i="7"/>
  <c r="H335" i="7"/>
  <c r="G335" i="7"/>
  <c r="AD334" i="7"/>
  <c r="AC334" i="7"/>
  <c r="P334" i="7"/>
  <c r="O334" i="7"/>
  <c r="AD333" i="7"/>
  <c r="AC333" i="7"/>
  <c r="P333" i="7"/>
  <c r="O333" i="7"/>
  <c r="AD332" i="7"/>
  <c r="AC332" i="7"/>
  <c r="AC335" i="7" s="1"/>
  <c r="P332" i="7"/>
  <c r="O332" i="7"/>
  <c r="AH331" i="7"/>
  <c r="AG331" i="7"/>
  <c r="AB331" i="7"/>
  <c r="AA331" i="7"/>
  <c r="Z331" i="7"/>
  <c r="Y331" i="7"/>
  <c r="X331" i="7"/>
  <c r="W331" i="7"/>
  <c r="V331" i="7"/>
  <c r="U331" i="7"/>
  <c r="T331" i="7"/>
  <c r="S331" i="7"/>
  <c r="R331" i="7"/>
  <c r="Q331" i="7"/>
  <c r="N331" i="7"/>
  <c r="M331" i="7"/>
  <c r="L331" i="7"/>
  <c r="K331" i="7"/>
  <c r="J331" i="7"/>
  <c r="I331" i="7"/>
  <c r="H331" i="7"/>
  <c r="G331" i="7"/>
  <c r="AD330" i="7"/>
  <c r="AF330" i="7" s="1"/>
  <c r="AC330" i="7"/>
  <c r="AE330" i="7" s="1"/>
  <c r="AD329" i="7"/>
  <c r="AF329" i="7" s="1"/>
  <c r="AC329" i="7"/>
  <c r="AE329" i="7" s="1"/>
  <c r="AD328" i="7"/>
  <c r="AC328" i="7"/>
  <c r="P328" i="7"/>
  <c r="P331" i="7" s="1"/>
  <c r="O328" i="7"/>
  <c r="O331" i="7" s="1"/>
  <c r="AH327" i="7"/>
  <c r="AG327" i="7"/>
  <c r="AB327" i="7"/>
  <c r="AA327" i="7"/>
  <c r="Z327" i="7"/>
  <c r="Y327" i="7"/>
  <c r="X327" i="7"/>
  <c r="W327" i="7"/>
  <c r="V327" i="7"/>
  <c r="U327" i="7"/>
  <c r="T327" i="7"/>
  <c r="S327" i="7"/>
  <c r="R327" i="7"/>
  <c r="Q327" i="7"/>
  <c r="N327" i="7"/>
  <c r="M327" i="7"/>
  <c r="L327" i="7"/>
  <c r="K327" i="7"/>
  <c r="J327" i="7"/>
  <c r="I327" i="7"/>
  <c r="H327" i="7"/>
  <c r="G327" i="7"/>
  <c r="AD326" i="7"/>
  <c r="AC326" i="7"/>
  <c r="P326" i="7"/>
  <c r="O326" i="7"/>
  <c r="AD325" i="7"/>
  <c r="AC325" i="7"/>
  <c r="P325" i="7"/>
  <c r="O325" i="7"/>
  <c r="AD324" i="7"/>
  <c r="AC324" i="7"/>
  <c r="P324" i="7"/>
  <c r="O324" i="7"/>
  <c r="AH323" i="7"/>
  <c r="AG323" i="7"/>
  <c r="AB323" i="7"/>
  <c r="AA323" i="7"/>
  <c r="Z323" i="7"/>
  <c r="Y323" i="7"/>
  <c r="X323" i="7"/>
  <c r="W323" i="7"/>
  <c r="V323" i="7"/>
  <c r="U323" i="7"/>
  <c r="T323" i="7"/>
  <c r="S323" i="7"/>
  <c r="R323" i="7"/>
  <c r="Q323" i="7"/>
  <c r="N323" i="7"/>
  <c r="M323" i="7"/>
  <c r="L323" i="7"/>
  <c r="K323" i="7"/>
  <c r="J323" i="7"/>
  <c r="I323" i="7"/>
  <c r="H323" i="7"/>
  <c r="G323" i="7"/>
  <c r="AD322" i="7"/>
  <c r="AC322" i="7"/>
  <c r="P322" i="7"/>
  <c r="O322" i="7"/>
  <c r="AD321" i="7"/>
  <c r="AC321" i="7"/>
  <c r="P321" i="7"/>
  <c r="O321" i="7"/>
  <c r="AD320" i="7"/>
  <c r="AC320" i="7"/>
  <c r="AC327" i="7" s="1"/>
  <c r="P320" i="7"/>
  <c r="O320" i="7"/>
  <c r="O323" i="7" s="1"/>
  <c r="AB319" i="7"/>
  <c r="AA319" i="7"/>
  <c r="Z319" i="7"/>
  <c r="Y319" i="7"/>
  <c r="X319" i="7"/>
  <c r="W319" i="7"/>
  <c r="V319" i="7"/>
  <c r="U319" i="7"/>
  <c r="T319" i="7"/>
  <c r="S319" i="7"/>
  <c r="R319" i="7"/>
  <c r="Q319" i="7"/>
  <c r="N319" i="7"/>
  <c r="M319" i="7"/>
  <c r="L319" i="7"/>
  <c r="K319" i="7"/>
  <c r="J319" i="7"/>
  <c r="I319" i="7"/>
  <c r="H319" i="7"/>
  <c r="G319" i="7"/>
  <c r="AD318" i="7"/>
  <c r="AC318" i="7"/>
  <c r="P318" i="7"/>
  <c r="O318" i="7"/>
  <c r="AD317" i="7"/>
  <c r="AC317" i="7"/>
  <c r="P317" i="7"/>
  <c r="O317" i="7"/>
  <c r="AD316" i="7"/>
  <c r="AD319" i="7" s="1"/>
  <c r="AC316" i="7"/>
  <c r="P316" i="7"/>
  <c r="O316" i="7"/>
  <c r="AH315" i="7"/>
  <c r="AG315" i="7"/>
  <c r="AB315" i="7"/>
  <c r="AA315" i="7"/>
  <c r="Z315" i="7"/>
  <c r="Y315" i="7"/>
  <c r="X315" i="7"/>
  <c r="W315" i="7"/>
  <c r="V315" i="7"/>
  <c r="U315" i="7"/>
  <c r="T315" i="7"/>
  <c r="S315" i="7"/>
  <c r="R315" i="7"/>
  <c r="Q315" i="7"/>
  <c r="N315" i="7"/>
  <c r="M315" i="7"/>
  <c r="L315" i="7"/>
  <c r="K315" i="7"/>
  <c r="J315" i="7"/>
  <c r="I315" i="7"/>
  <c r="H315" i="7"/>
  <c r="G315" i="7"/>
  <c r="AD314" i="7"/>
  <c r="AC314" i="7"/>
  <c r="P314" i="7"/>
  <c r="O314" i="7"/>
  <c r="AD313" i="7"/>
  <c r="AC313" i="7"/>
  <c r="P313" i="7"/>
  <c r="O313" i="7"/>
  <c r="AD312" i="7"/>
  <c r="AC312" i="7"/>
  <c r="P312" i="7"/>
  <c r="O312" i="7"/>
  <c r="AH311" i="7"/>
  <c r="AG311" i="7"/>
  <c r="AB311" i="7"/>
  <c r="AA311" i="7"/>
  <c r="Z311" i="7"/>
  <c r="Y311" i="7"/>
  <c r="X311" i="7"/>
  <c r="W311" i="7"/>
  <c r="V311" i="7"/>
  <c r="U311" i="7"/>
  <c r="T311" i="7"/>
  <c r="S311" i="7"/>
  <c r="R311" i="7"/>
  <c r="Q311" i="7"/>
  <c r="N311" i="7"/>
  <c r="M311" i="7"/>
  <c r="L311" i="7"/>
  <c r="K311" i="7"/>
  <c r="J311" i="7"/>
  <c r="I311" i="7"/>
  <c r="H311" i="7"/>
  <c r="G311" i="7"/>
  <c r="AD310" i="7"/>
  <c r="AC310" i="7"/>
  <c r="P310" i="7"/>
  <c r="O310" i="7"/>
  <c r="AD309" i="7"/>
  <c r="AC309" i="7"/>
  <c r="P309" i="7"/>
  <c r="O309" i="7"/>
  <c r="AD308" i="7"/>
  <c r="AC308" i="7"/>
  <c r="AC315" i="7" s="1"/>
  <c r="P308" i="7"/>
  <c r="O308" i="7"/>
  <c r="AH307" i="7"/>
  <c r="AG307" i="7"/>
  <c r="AB307" i="7"/>
  <c r="AA307" i="7"/>
  <c r="Z307" i="7"/>
  <c r="Y307" i="7"/>
  <c r="X307" i="7"/>
  <c r="W307" i="7"/>
  <c r="V307" i="7"/>
  <c r="U307" i="7"/>
  <c r="T307" i="7"/>
  <c r="S307" i="7"/>
  <c r="R307" i="7"/>
  <c r="Q307" i="7"/>
  <c r="N307" i="7"/>
  <c r="M307" i="7"/>
  <c r="L307" i="7"/>
  <c r="K307" i="7"/>
  <c r="J307" i="7"/>
  <c r="I307" i="7"/>
  <c r="H307" i="7"/>
  <c r="G307" i="7"/>
  <c r="AD306" i="7"/>
  <c r="AC306" i="7"/>
  <c r="P306" i="7"/>
  <c r="O306" i="7"/>
  <c r="AD305" i="7"/>
  <c r="AC305" i="7"/>
  <c r="P305" i="7"/>
  <c r="O305" i="7"/>
  <c r="AD304" i="7"/>
  <c r="AC304" i="7"/>
  <c r="P304" i="7"/>
  <c r="P307" i="7" s="1"/>
  <c r="O304" i="7"/>
  <c r="AH303" i="7"/>
  <c r="AG303" i="7"/>
  <c r="AB303" i="7"/>
  <c r="AA303" i="7"/>
  <c r="Z303" i="7"/>
  <c r="Y303" i="7"/>
  <c r="X303" i="7"/>
  <c r="W303" i="7"/>
  <c r="V303" i="7"/>
  <c r="U303" i="7"/>
  <c r="T303" i="7"/>
  <c r="S303" i="7"/>
  <c r="R303" i="7"/>
  <c r="Q303" i="7"/>
  <c r="N303" i="7"/>
  <c r="M303" i="7"/>
  <c r="L303" i="7"/>
  <c r="K303" i="7"/>
  <c r="J303" i="7"/>
  <c r="I303" i="7"/>
  <c r="H303" i="7"/>
  <c r="G303" i="7"/>
  <c r="AD302" i="7"/>
  <c r="AC302" i="7"/>
  <c r="P302" i="7"/>
  <c r="O302" i="7"/>
  <c r="AD301" i="7"/>
  <c r="AC301" i="7"/>
  <c r="P301" i="7"/>
  <c r="O301" i="7"/>
  <c r="AD300" i="7"/>
  <c r="AC300" i="7"/>
  <c r="P300" i="7"/>
  <c r="O300" i="7"/>
  <c r="AH299" i="7"/>
  <c r="AG299" i="7"/>
  <c r="AB299" i="7"/>
  <c r="AA299" i="7"/>
  <c r="Z299" i="7"/>
  <c r="Y299" i="7"/>
  <c r="X299" i="7"/>
  <c r="W299" i="7"/>
  <c r="V299" i="7"/>
  <c r="U299" i="7"/>
  <c r="T299" i="7"/>
  <c r="S299" i="7"/>
  <c r="R299" i="7"/>
  <c r="Q299" i="7"/>
  <c r="N299" i="7"/>
  <c r="M299" i="7"/>
  <c r="L299" i="7"/>
  <c r="K299" i="7"/>
  <c r="J299" i="7"/>
  <c r="I299" i="7"/>
  <c r="H299" i="7"/>
  <c r="G299" i="7"/>
  <c r="AD298" i="7"/>
  <c r="AC298" i="7"/>
  <c r="P298" i="7"/>
  <c r="O298" i="7"/>
  <c r="AD297" i="7"/>
  <c r="AC297" i="7"/>
  <c r="P297" i="7"/>
  <c r="O297" i="7"/>
  <c r="AD296" i="7"/>
  <c r="AD303" i="7" s="1"/>
  <c r="AC296" i="7"/>
  <c r="P296" i="7"/>
  <c r="P299" i="7" s="1"/>
  <c r="O296" i="7"/>
  <c r="AH295" i="7"/>
  <c r="AG295" i="7"/>
  <c r="AB295" i="7"/>
  <c r="AA295" i="7"/>
  <c r="Z295" i="7"/>
  <c r="Y295" i="7"/>
  <c r="X295" i="7"/>
  <c r="W295" i="7"/>
  <c r="V295" i="7"/>
  <c r="U295" i="7"/>
  <c r="T295" i="7"/>
  <c r="S295" i="7"/>
  <c r="R295" i="7"/>
  <c r="Q295" i="7"/>
  <c r="N295" i="7"/>
  <c r="M295" i="7"/>
  <c r="L295" i="7"/>
  <c r="K295" i="7"/>
  <c r="J295" i="7"/>
  <c r="I295" i="7"/>
  <c r="H295" i="7"/>
  <c r="G295" i="7"/>
  <c r="AD294" i="7"/>
  <c r="AC294" i="7"/>
  <c r="P294" i="7"/>
  <c r="O294" i="7"/>
  <c r="AD293" i="7"/>
  <c r="AC293" i="7"/>
  <c r="P293" i="7"/>
  <c r="O293" i="7"/>
  <c r="AD292" i="7"/>
  <c r="AC292" i="7"/>
  <c r="P292" i="7"/>
  <c r="O292" i="7"/>
  <c r="P327" i="7" l="1"/>
  <c r="P315" i="7"/>
  <c r="AD311" i="7"/>
  <c r="P335" i="7"/>
  <c r="AC299" i="7"/>
  <c r="AC307" i="7"/>
  <c r="AF306" i="7"/>
  <c r="O319" i="7"/>
  <c r="AE306" i="7"/>
  <c r="AF308" i="7"/>
  <c r="AF309" i="7"/>
  <c r="AF310" i="7"/>
  <c r="AF312" i="7"/>
  <c r="AF314" i="7"/>
  <c r="AF324" i="7"/>
  <c r="AF326" i="7"/>
  <c r="AF334" i="7"/>
  <c r="AF301" i="7"/>
  <c r="AF305" i="7"/>
  <c r="AE312" i="7"/>
  <c r="AE324" i="7"/>
  <c r="AE334" i="7"/>
  <c r="O335" i="7"/>
  <c r="AE294" i="7"/>
  <c r="AE301" i="7"/>
  <c r="AF317" i="7"/>
  <c r="AF321" i="7"/>
  <c r="AD331" i="7"/>
  <c r="AF292" i="7"/>
  <c r="AF298" i="7"/>
  <c r="AE317" i="7"/>
  <c r="P295" i="7"/>
  <c r="O307" i="7"/>
  <c r="AC323" i="7"/>
  <c r="AC331" i="7"/>
  <c r="AC295" i="7"/>
  <c r="AD299" i="7"/>
  <c r="AC311" i="7"/>
  <c r="O299" i="7"/>
  <c r="AE298" i="7"/>
  <c r="AF300" i="7"/>
  <c r="P303" i="7"/>
  <c r="AE302" i="7"/>
  <c r="O315" i="7"/>
  <c r="AE314" i="7"/>
  <c r="P319" i="7"/>
  <c r="AE318" i="7"/>
  <c r="AE321" i="7"/>
  <c r="O327" i="7"/>
  <c r="AE326" i="7"/>
  <c r="AE293" i="7"/>
  <c r="AF293" i="7"/>
  <c r="AF297" i="7"/>
  <c r="AD307" i="7"/>
  <c r="AE309" i="7"/>
  <c r="AE310" i="7"/>
  <c r="AC319" i="7"/>
  <c r="AF320" i="7"/>
  <c r="P323" i="7"/>
  <c r="AE322" i="7"/>
  <c r="AE332" i="7"/>
  <c r="AF332" i="7"/>
  <c r="AD335" i="7"/>
  <c r="AE297" i="7"/>
  <c r="AE305" i="7"/>
  <c r="P311" i="7"/>
  <c r="AD295" i="7"/>
  <c r="AF294" i="7"/>
  <c r="AF302" i="7"/>
  <c r="AF313" i="7"/>
  <c r="AD315" i="7"/>
  <c r="AF316" i="7"/>
  <c r="AF322" i="7"/>
  <c r="O295" i="7"/>
  <c r="AE292" i="7"/>
  <c r="AE296" i="7"/>
  <c r="AE299" i="7" s="1"/>
  <c r="AF296" i="7"/>
  <c r="O303" i="7"/>
  <c r="AE300" i="7"/>
  <c r="AC303" i="7"/>
  <c r="AE304" i="7"/>
  <c r="AF304" i="7"/>
  <c r="O311" i="7"/>
  <c r="AE308" i="7"/>
  <c r="AF318" i="7"/>
  <c r="AD323" i="7"/>
  <c r="AF325" i="7"/>
  <c r="AD327" i="7"/>
  <c r="AF328" i="7"/>
  <c r="AF331" i="7" s="1"/>
  <c r="AF333" i="7"/>
  <c r="AE313" i="7"/>
  <c r="AE316" i="7"/>
  <c r="AE320" i="7"/>
  <c r="AE325" i="7"/>
  <c r="AE328" i="7"/>
  <c r="AE331" i="7" s="1"/>
  <c r="AE333" i="7"/>
  <c r="AE327" i="7" l="1"/>
  <c r="AF315" i="7"/>
  <c r="AE319" i="7"/>
  <c r="AE311" i="7"/>
  <c r="AF327" i="7"/>
  <c r="AF307" i="7"/>
  <c r="AF323" i="7"/>
  <c r="AF311" i="7"/>
  <c r="AE323" i="7"/>
  <c r="AE335" i="7"/>
  <c r="AF319" i="7"/>
  <c r="AF295" i="7"/>
  <c r="AE315" i="7"/>
  <c r="AE303" i="7"/>
  <c r="AE295" i="7"/>
  <c r="AF335" i="7"/>
  <c r="AF299" i="7"/>
  <c r="AF303" i="7"/>
  <c r="AE307" i="7"/>
  <c r="AH291" i="7" l="1"/>
  <c r="AG291" i="7"/>
  <c r="AB291" i="7"/>
  <c r="AA291" i="7"/>
  <c r="Z291" i="7"/>
  <c r="Y291" i="7"/>
  <c r="X291" i="7"/>
  <c r="W291" i="7"/>
  <c r="V291" i="7"/>
  <c r="U291" i="7"/>
  <c r="T291" i="7"/>
  <c r="S291" i="7"/>
  <c r="R291" i="7"/>
  <c r="Q291" i="7"/>
  <c r="N291" i="7"/>
  <c r="M291" i="7"/>
  <c r="L291" i="7"/>
  <c r="K291" i="7"/>
  <c r="J291" i="7"/>
  <c r="I291" i="7"/>
  <c r="H291" i="7"/>
  <c r="G291" i="7"/>
  <c r="AD290" i="7"/>
  <c r="AC290" i="7"/>
  <c r="P290" i="7"/>
  <c r="O290" i="7"/>
  <c r="AD289" i="7"/>
  <c r="AC289" i="7"/>
  <c r="P289" i="7"/>
  <c r="O289" i="7"/>
  <c r="AD288" i="7"/>
  <c r="AD291" i="7" s="1"/>
  <c r="AC288" i="7"/>
  <c r="P288" i="7"/>
  <c r="O288" i="7"/>
  <c r="AH287" i="7"/>
  <c r="AG287" i="7"/>
  <c r="AB287" i="7"/>
  <c r="AA287" i="7"/>
  <c r="Z287" i="7"/>
  <c r="Y287" i="7"/>
  <c r="X287" i="7"/>
  <c r="W287" i="7"/>
  <c r="V287" i="7"/>
  <c r="U287" i="7"/>
  <c r="T287" i="7"/>
  <c r="S287" i="7"/>
  <c r="R287" i="7"/>
  <c r="Q287" i="7"/>
  <c r="N287" i="7"/>
  <c r="M287" i="7"/>
  <c r="L287" i="7"/>
  <c r="K287" i="7"/>
  <c r="J287" i="7"/>
  <c r="I287" i="7"/>
  <c r="H287" i="7"/>
  <c r="G287" i="7"/>
  <c r="AD286" i="7"/>
  <c r="AC286" i="7"/>
  <c r="P286" i="7"/>
  <c r="O286" i="7"/>
  <c r="AD285" i="7"/>
  <c r="AC285" i="7"/>
  <c r="P285" i="7"/>
  <c r="O285" i="7"/>
  <c r="AD284" i="7"/>
  <c r="AC284" i="7"/>
  <c r="P284" i="7"/>
  <c r="P287" i="7" s="1"/>
  <c r="O284" i="7"/>
  <c r="AH279" i="7"/>
  <c r="AG279" i="7"/>
  <c r="AB279" i="7"/>
  <c r="AA279" i="7"/>
  <c r="Z279" i="7"/>
  <c r="Y279" i="7"/>
  <c r="X279" i="7"/>
  <c r="W279" i="7"/>
  <c r="V279" i="7"/>
  <c r="U279" i="7"/>
  <c r="T279" i="7"/>
  <c r="S279" i="7"/>
  <c r="R279" i="7"/>
  <c r="Q279" i="7"/>
  <c r="N279" i="7"/>
  <c r="M279" i="7"/>
  <c r="L279" i="7"/>
  <c r="K279" i="7"/>
  <c r="J279" i="7"/>
  <c r="I279" i="7"/>
  <c r="H279" i="7"/>
  <c r="G279" i="7"/>
  <c r="AD278" i="7"/>
  <c r="AC278" i="7"/>
  <c r="P278" i="7"/>
  <c r="O278" i="7"/>
  <c r="AD277" i="7"/>
  <c r="AC277" i="7"/>
  <c r="P277" i="7"/>
  <c r="O277" i="7"/>
  <c r="AD276" i="7"/>
  <c r="AD279" i="7" s="1"/>
  <c r="AC276" i="7"/>
  <c r="P276" i="7"/>
  <c r="O276" i="7"/>
  <c r="AB275" i="7"/>
  <c r="AA275" i="7"/>
  <c r="Z275" i="7"/>
  <c r="Y275" i="7"/>
  <c r="X275" i="7"/>
  <c r="W275" i="7"/>
  <c r="V275" i="7"/>
  <c r="U275" i="7"/>
  <c r="T275" i="7"/>
  <c r="S275" i="7"/>
  <c r="R275" i="7"/>
  <c r="Q275" i="7"/>
  <c r="N275" i="7"/>
  <c r="M275" i="7"/>
  <c r="L275" i="7"/>
  <c r="K275" i="7"/>
  <c r="J275" i="7"/>
  <c r="I275" i="7"/>
  <c r="H275" i="7"/>
  <c r="G275" i="7"/>
  <c r="AD274" i="7"/>
  <c r="AC274" i="7"/>
  <c r="P274" i="7"/>
  <c r="O274" i="7"/>
  <c r="AD273" i="7"/>
  <c r="AC273" i="7"/>
  <c r="P273" i="7"/>
  <c r="O273" i="7"/>
  <c r="AD272" i="7"/>
  <c r="AD275" i="7" s="1"/>
  <c r="AC272" i="7"/>
  <c r="AC275" i="7" s="1"/>
  <c r="P272" i="7"/>
  <c r="O272" i="7"/>
  <c r="O275" i="7" s="1"/>
  <c r="AC291" i="7" l="1"/>
  <c r="P275" i="7"/>
  <c r="AC279" i="7"/>
  <c r="AE284" i="7"/>
  <c r="AE285" i="7"/>
  <c r="AE286" i="7"/>
  <c r="AF285" i="7"/>
  <c r="AF286" i="7"/>
  <c r="AE273" i="7"/>
  <c r="AE274" i="7"/>
  <c r="AE276" i="7"/>
  <c r="O279" i="7"/>
  <c r="AE278" i="7"/>
  <c r="AC287" i="7"/>
  <c r="AE288" i="7"/>
  <c r="O291" i="7"/>
  <c r="AE290" i="7"/>
  <c r="AF273" i="7"/>
  <c r="AF274" i="7"/>
  <c r="AF276" i="7"/>
  <c r="P279" i="7"/>
  <c r="AF278" i="7"/>
  <c r="AD287" i="7"/>
  <c r="AF288" i="7"/>
  <c r="P291" i="7"/>
  <c r="AF290" i="7"/>
  <c r="AE289" i="7"/>
  <c r="AF284" i="7"/>
  <c r="AE272" i="7"/>
  <c r="O287" i="7"/>
  <c r="AE277" i="7"/>
  <c r="AF277" i="7"/>
  <c r="AF289" i="7"/>
  <c r="AF272" i="7"/>
  <c r="AF287" i="7" l="1"/>
  <c r="AE287" i="7"/>
  <c r="AF291" i="7"/>
  <c r="AE279" i="7"/>
  <c r="AE291" i="7"/>
  <c r="AF279" i="7"/>
  <c r="AF275" i="7"/>
  <c r="AH272" i="7"/>
  <c r="AH275" i="7" s="1"/>
  <c r="AG272" i="7"/>
  <c r="AG275" i="7" s="1"/>
  <c r="AE275" i="7"/>
  <c r="AH219" i="7" l="1"/>
  <c r="AG219" i="7"/>
  <c r="AB219" i="7"/>
  <c r="AA219" i="7"/>
  <c r="Z219" i="7"/>
  <c r="Y219" i="7"/>
  <c r="X219" i="7"/>
  <c r="W219" i="7"/>
  <c r="V219" i="7"/>
  <c r="U219" i="7"/>
  <c r="T219" i="7"/>
  <c r="S219" i="7"/>
  <c r="R219" i="7"/>
  <c r="Q219" i="7"/>
  <c r="N219" i="7"/>
  <c r="M219" i="7"/>
  <c r="L219" i="7"/>
  <c r="K219" i="7"/>
  <c r="J219" i="7"/>
  <c r="I219" i="7"/>
  <c r="H219" i="7"/>
  <c r="G219" i="7"/>
  <c r="AD218" i="7"/>
  <c r="AC218" i="7"/>
  <c r="P218" i="7"/>
  <c r="O218" i="7"/>
  <c r="AD217" i="7"/>
  <c r="AC217" i="7"/>
  <c r="P217" i="7"/>
  <c r="O217" i="7"/>
  <c r="AD216" i="7"/>
  <c r="AC216" i="7"/>
  <c r="P216" i="7"/>
  <c r="O216" i="7"/>
  <c r="AH215" i="7"/>
  <c r="AG215" i="7"/>
  <c r="AB215" i="7"/>
  <c r="AA215" i="7"/>
  <c r="Z215" i="7"/>
  <c r="Y215" i="7"/>
  <c r="X215" i="7"/>
  <c r="W215" i="7"/>
  <c r="V215" i="7"/>
  <c r="U215" i="7"/>
  <c r="T215" i="7"/>
  <c r="S215" i="7"/>
  <c r="R215" i="7"/>
  <c r="Q215" i="7"/>
  <c r="N215" i="7"/>
  <c r="M215" i="7"/>
  <c r="L215" i="7"/>
  <c r="K215" i="7"/>
  <c r="J215" i="7"/>
  <c r="I215" i="7"/>
  <c r="H215" i="7"/>
  <c r="G215" i="7"/>
  <c r="AD214" i="7"/>
  <c r="AC214" i="7"/>
  <c r="P214" i="7"/>
  <c r="O214" i="7"/>
  <c r="AD213" i="7"/>
  <c r="AC213" i="7"/>
  <c r="P213" i="7"/>
  <c r="O213" i="7"/>
  <c r="AD212" i="7"/>
  <c r="AC212" i="7"/>
  <c r="P212" i="7"/>
  <c r="O212" i="7"/>
  <c r="O215" i="7" s="1"/>
  <c r="AH211" i="7"/>
  <c r="AG211" i="7"/>
  <c r="AB211" i="7"/>
  <c r="AA211" i="7"/>
  <c r="Z211" i="7"/>
  <c r="Y211" i="7"/>
  <c r="X211" i="7"/>
  <c r="W211" i="7"/>
  <c r="V211" i="7"/>
  <c r="U211" i="7"/>
  <c r="T211" i="7"/>
  <c r="S211" i="7"/>
  <c r="R211" i="7"/>
  <c r="Q211" i="7"/>
  <c r="N211" i="7"/>
  <c r="M211" i="7"/>
  <c r="L211" i="7"/>
  <c r="K211" i="7"/>
  <c r="J211" i="7"/>
  <c r="I211" i="7"/>
  <c r="H211" i="7"/>
  <c r="G211" i="7"/>
  <c r="AD210" i="7"/>
  <c r="AC210" i="7"/>
  <c r="P210" i="7"/>
  <c r="O210" i="7"/>
  <c r="AD209" i="7"/>
  <c r="AC209" i="7"/>
  <c r="P209" i="7"/>
  <c r="O209" i="7"/>
  <c r="AD208" i="7"/>
  <c r="AC208" i="7"/>
  <c r="P208" i="7"/>
  <c r="O208" i="7"/>
  <c r="AB207" i="7"/>
  <c r="AA207" i="7"/>
  <c r="Z207" i="7"/>
  <c r="Y207" i="7"/>
  <c r="X207" i="7"/>
  <c r="W207" i="7"/>
  <c r="V207" i="7"/>
  <c r="U207" i="7"/>
  <c r="T207" i="7"/>
  <c r="S207" i="7"/>
  <c r="R207" i="7"/>
  <c r="Q207" i="7"/>
  <c r="N207" i="7"/>
  <c r="M207" i="7"/>
  <c r="L207" i="7"/>
  <c r="K207" i="7"/>
  <c r="J207" i="7"/>
  <c r="I207" i="7"/>
  <c r="H207" i="7"/>
  <c r="G207" i="7"/>
  <c r="AD206" i="7"/>
  <c r="AC206" i="7"/>
  <c r="P206" i="7"/>
  <c r="O206" i="7"/>
  <c r="AD205" i="7"/>
  <c r="AC205" i="7"/>
  <c r="P205" i="7"/>
  <c r="O205" i="7"/>
  <c r="AD204" i="7"/>
  <c r="AC204" i="7"/>
  <c r="AC207" i="7" s="1"/>
  <c r="P204" i="7"/>
  <c r="O204" i="7"/>
  <c r="AH203" i="7"/>
  <c r="AG203" i="7"/>
  <c r="AB203" i="7"/>
  <c r="AA203" i="7"/>
  <c r="Z203" i="7"/>
  <c r="Y203" i="7"/>
  <c r="X203" i="7"/>
  <c r="W203" i="7"/>
  <c r="V203" i="7"/>
  <c r="U203" i="7"/>
  <c r="T203" i="7"/>
  <c r="S203" i="7"/>
  <c r="R203" i="7"/>
  <c r="Q203" i="7"/>
  <c r="N203" i="7"/>
  <c r="M203" i="7"/>
  <c r="L203" i="7"/>
  <c r="K203" i="7"/>
  <c r="J203" i="7"/>
  <c r="I203" i="7"/>
  <c r="H203" i="7"/>
  <c r="G203" i="7"/>
  <c r="AD202" i="7"/>
  <c r="AC202" i="7"/>
  <c r="P202" i="7"/>
  <c r="O202" i="7"/>
  <c r="AD201" i="7"/>
  <c r="AC201" i="7"/>
  <c r="P201" i="7"/>
  <c r="O201" i="7"/>
  <c r="AD200" i="7"/>
  <c r="AC200" i="7"/>
  <c r="P200" i="7"/>
  <c r="O200" i="7"/>
  <c r="AH199" i="7"/>
  <c r="AG199" i="7"/>
  <c r="AB199" i="7"/>
  <c r="AA199" i="7"/>
  <c r="Z199" i="7"/>
  <c r="Y199" i="7"/>
  <c r="X199" i="7"/>
  <c r="W199" i="7"/>
  <c r="V199" i="7"/>
  <c r="U199" i="7"/>
  <c r="T199" i="7"/>
  <c r="S199" i="7"/>
  <c r="R199" i="7"/>
  <c r="Q199" i="7"/>
  <c r="N199" i="7"/>
  <c r="M199" i="7"/>
  <c r="L199" i="7"/>
  <c r="K199" i="7"/>
  <c r="J199" i="7"/>
  <c r="I199" i="7"/>
  <c r="H199" i="7"/>
  <c r="G199" i="7"/>
  <c r="AD198" i="7"/>
  <c r="AC198" i="7"/>
  <c r="P198" i="7"/>
  <c r="O198" i="7"/>
  <c r="AD197" i="7"/>
  <c r="AC197" i="7"/>
  <c r="P197" i="7"/>
  <c r="O197" i="7"/>
  <c r="AD196" i="7"/>
  <c r="AC196" i="7"/>
  <c r="AC199" i="7" s="1"/>
  <c r="P196" i="7"/>
  <c r="P199" i="7" s="1"/>
  <c r="O196" i="7"/>
  <c r="AH195" i="7"/>
  <c r="AG195" i="7"/>
  <c r="AB195" i="7"/>
  <c r="AA195" i="7"/>
  <c r="Z195" i="7"/>
  <c r="Y195" i="7"/>
  <c r="X195" i="7"/>
  <c r="W195" i="7"/>
  <c r="V195" i="7"/>
  <c r="U195" i="7"/>
  <c r="T195" i="7"/>
  <c r="S195" i="7"/>
  <c r="R195" i="7"/>
  <c r="Q195" i="7"/>
  <c r="N195" i="7"/>
  <c r="M195" i="7"/>
  <c r="L195" i="7"/>
  <c r="K195" i="7"/>
  <c r="J195" i="7"/>
  <c r="I195" i="7"/>
  <c r="H195" i="7"/>
  <c r="G195" i="7"/>
  <c r="AD194" i="7"/>
  <c r="AC194" i="7"/>
  <c r="P194" i="7"/>
  <c r="O194" i="7"/>
  <c r="AD193" i="7"/>
  <c r="AC193" i="7"/>
  <c r="P193" i="7"/>
  <c r="O193" i="7"/>
  <c r="AD192" i="7"/>
  <c r="AC192" i="7"/>
  <c r="P192" i="7"/>
  <c r="O192" i="7"/>
  <c r="AH191" i="7"/>
  <c r="AG191" i="7"/>
  <c r="AB191" i="7"/>
  <c r="AA191" i="7"/>
  <c r="Z191" i="7"/>
  <c r="Y191" i="7"/>
  <c r="X191" i="7"/>
  <c r="W191" i="7"/>
  <c r="V191" i="7"/>
  <c r="U191" i="7"/>
  <c r="T191" i="7"/>
  <c r="S191" i="7"/>
  <c r="R191" i="7"/>
  <c r="Q191" i="7"/>
  <c r="N191" i="7"/>
  <c r="M191" i="7"/>
  <c r="L191" i="7"/>
  <c r="K191" i="7"/>
  <c r="J191" i="7"/>
  <c r="I191" i="7"/>
  <c r="H191" i="7"/>
  <c r="G191" i="7"/>
  <c r="AD190" i="7"/>
  <c r="AC190" i="7"/>
  <c r="P190" i="7"/>
  <c r="O190" i="7"/>
  <c r="AD189" i="7"/>
  <c r="AC189" i="7"/>
  <c r="P189" i="7"/>
  <c r="O189" i="7"/>
  <c r="AD188" i="7"/>
  <c r="AC188" i="7"/>
  <c r="P188" i="7"/>
  <c r="O188" i="7"/>
  <c r="AH187" i="7"/>
  <c r="AG187" i="7"/>
  <c r="AB187" i="7"/>
  <c r="AA187" i="7"/>
  <c r="Z187" i="7"/>
  <c r="Y187" i="7"/>
  <c r="X187" i="7"/>
  <c r="W187" i="7"/>
  <c r="V187" i="7"/>
  <c r="U187" i="7"/>
  <c r="T187" i="7"/>
  <c r="S187" i="7"/>
  <c r="R187" i="7"/>
  <c r="Q187" i="7"/>
  <c r="N187" i="7"/>
  <c r="M187" i="7"/>
  <c r="L187" i="7"/>
  <c r="K187" i="7"/>
  <c r="J187" i="7"/>
  <c r="I187" i="7"/>
  <c r="H187" i="7"/>
  <c r="G187" i="7"/>
  <c r="AD186" i="7"/>
  <c r="AC186" i="7"/>
  <c r="P186" i="7"/>
  <c r="O186" i="7"/>
  <c r="AD185" i="7"/>
  <c r="AC185" i="7"/>
  <c r="P185" i="7"/>
  <c r="O185" i="7"/>
  <c r="AD184" i="7"/>
  <c r="AD187" i="7" s="1"/>
  <c r="AC184" i="7"/>
  <c r="P184" i="7"/>
  <c r="P187" i="7" s="1"/>
  <c r="O184" i="7"/>
  <c r="AH183" i="7"/>
  <c r="AG183" i="7"/>
  <c r="AB183" i="7"/>
  <c r="AA183" i="7"/>
  <c r="Z183" i="7"/>
  <c r="Y183" i="7"/>
  <c r="X183" i="7"/>
  <c r="W183" i="7"/>
  <c r="V183" i="7"/>
  <c r="U183" i="7"/>
  <c r="T183" i="7"/>
  <c r="S183" i="7"/>
  <c r="R183" i="7"/>
  <c r="Q183" i="7"/>
  <c r="N183" i="7"/>
  <c r="M183" i="7"/>
  <c r="L183" i="7"/>
  <c r="K183" i="7"/>
  <c r="J183" i="7"/>
  <c r="I183" i="7"/>
  <c r="H183" i="7"/>
  <c r="G183" i="7"/>
  <c r="AD182" i="7"/>
  <c r="AC182" i="7"/>
  <c r="P182" i="7"/>
  <c r="O182" i="7"/>
  <c r="AD181" i="7"/>
  <c r="AC181" i="7"/>
  <c r="P181" i="7"/>
  <c r="O181" i="7"/>
  <c r="AD180" i="7"/>
  <c r="AC180" i="7"/>
  <c r="P180" i="7"/>
  <c r="P183" i="7" s="1"/>
  <c r="O180" i="7"/>
  <c r="O183" i="7" s="1"/>
  <c r="AH179" i="7"/>
  <c r="AG179" i="7"/>
  <c r="AB179" i="7"/>
  <c r="AA179" i="7"/>
  <c r="Z179" i="7"/>
  <c r="Y179" i="7"/>
  <c r="X179" i="7"/>
  <c r="W179" i="7"/>
  <c r="V179" i="7"/>
  <c r="U179" i="7"/>
  <c r="T179" i="7"/>
  <c r="S179" i="7"/>
  <c r="R179" i="7"/>
  <c r="Q179" i="7"/>
  <c r="N179" i="7"/>
  <c r="M179" i="7"/>
  <c r="L179" i="7"/>
  <c r="K179" i="7"/>
  <c r="J179" i="7"/>
  <c r="I179" i="7"/>
  <c r="H179" i="7"/>
  <c r="G179" i="7"/>
  <c r="AD178" i="7"/>
  <c r="AC178" i="7"/>
  <c r="P178" i="7"/>
  <c r="O178" i="7"/>
  <c r="AD177" i="7"/>
  <c r="AC177" i="7"/>
  <c r="P177" i="7"/>
  <c r="O177" i="7"/>
  <c r="AD176" i="7"/>
  <c r="AD179" i="7" s="1"/>
  <c r="AC176" i="7"/>
  <c r="AC179" i="7" s="1"/>
  <c r="P176" i="7"/>
  <c r="P179" i="7" s="1"/>
  <c r="O176" i="7"/>
  <c r="AH175" i="7"/>
  <c r="AG175" i="7"/>
  <c r="AB175" i="7"/>
  <c r="AA175" i="7"/>
  <c r="Z175" i="7"/>
  <c r="Y175" i="7"/>
  <c r="X175" i="7"/>
  <c r="W175" i="7"/>
  <c r="V175" i="7"/>
  <c r="U175" i="7"/>
  <c r="T175" i="7"/>
  <c r="S175" i="7"/>
  <c r="R175" i="7"/>
  <c r="Q175" i="7"/>
  <c r="N175" i="7"/>
  <c r="M175" i="7"/>
  <c r="L175" i="7"/>
  <c r="K175" i="7"/>
  <c r="J175" i="7"/>
  <c r="I175" i="7"/>
  <c r="H175" i="7"/>
  <c r="G175" i="7"/>
  <c r="AD174" i="7"/>
  <c r="AC174" i="7"/>
  <c r="P174" i="7"/>
  <c r="O174" i="7"/>
  <c r="AD173" i="7"/>
  <c r="AC173" i="7"/>
  <c r="P173" i="7"/>
  <c r="O173" i="7"/>
  <c r="AD172" i="7"/>
  <c r="AC172" i="7"/>
  <c r="P172" i="7"/>
  <c r="O172" i="7"/>
  <c r="AH171" i="7"/>
  <c r="AG171" i="7"/>
  <c r="AB171" i="7"/>
  <c r="AA171" i="7"/>
  <c r="Z171" i="7"/>
  <c r="Y171" i="7"/>
  <c r="X171" i="7"/>
  <c r="W171" i="7"/>
  <c r="V171" i="7"/>
  <c r="U171" i="7"/>
  <c r="T171" i="7"/>
  <c r="S171" i="7"/>
  <c r="R171" i="7"/>
  <c r="Q171" i="7"/>
  <c r="N171" i="7"/>
  <c r="M171" i="7"/>
  <c r="L171" i="7"/>
  <c r="K171" i="7"/>
  <c r="J171" i="7"/>
  <c r="I171" i="7"/>
  <c r="H171" i="7"/>
  <c r="G171" i="7"/>
  <c r="AD170" i="7"/>
  <c r="AC170" i="7"/>
  <c r="P170" i="7"/>
  <c r="O170" i="7"/>
  <c r="AD169" i="7"/>
  <c r="AC169" i="7"/>
  <c r="P169" i="7"/>
  <c r="O169" i="7"/>
  <c r="AD168" i="7"/>
  <c r="AD171" i="7" s="1"/>
  <c r="AC168" i="7"/>
  <c r="P168" i="7"/>
  <c r="O168" i="7"/>
  <c r="AH167" i="7"/>
  <c r="AG167" i="7"/>
  <c r="AB167" i="7"/>
  <c r="AA167" i="7"/>
  <c r="Z167" i="7"/>
  <c r="Y167" i="7"/>
  <c r="X167" i="7"/>
  <c r="W167" i="7"/>
  <c r="V167" i="7"/>
  <c r="U167" i="7"/>
  <c r="T167" i="7"/>
  <c r="S167" i="7"/>
  <c r="R167" i="7"/>
  <c r="Q167" i="7"/>
  <c r="N167" i="7"/>
  <c r="M167" i="7"/>
  <c r="L167" i="7"/>
  <c r="K167" i="7"/>
  <c r="J167" i="7"/>
  <c r="I167" i="7"/>
  <c r="H167" i="7"/>
  <c r="G167" i="7"/>
  <c r="AD166" i="7"/>
  <c r="AC166" i="7"/>
  <c r="P166" i="7"/>
  <c r="O166" i="7"/>
  <c r="AD165" i="7"/>
  <c r="AC165" i="7"/>
  <c r="P165" i="7"/>
  <c r="O165" i="7"/>
  <c r="AD164" i="7"/>
  <c r="AC164" i="7"/>
  <c r="AC167" i="7" s="1"/>
  <c r="P164" i="7"/>
  <c r="P167" i="7" s="1"/>
  <c r="O164" i="7"/>
  <c r="O167" i="7" s="1"/>
  <c r="AH163" i="7"/>
  <c r="AG163" i="7"/>
  <c r="AB163" i="7"/>
  <c r="AA163" i="7"/>
  <c r="Z163" i="7"/>
  <c r="Y163" i="7"/>
  <c r="X163" i="7"/>
  <c r="W163" i="7"/>
  <c r="V163" i="7"/>
  <c r="U163" i="7"/>
  <c r="T163" i="7"/>
  <c r="S163" i="7"/>
  <c r="R163" i="7"/>
  <c r="Q163" i="7"/>
  <c r="N163" i="7"/>
  <c r="M163" i="7"/>
  <c r="L163" i="7"/>
  <c r="K163" i="7"/>
  <c r="J163" i="7"/>
  <c r="I163" i="7"/>
  <c r="H163" i="7"/>
  <c r="G163" i="7"/>
  <c r="AD162" i="7"/>
  <c r="AC162" i="7"/>
  <c r="P162" i="7"/>
  <c r="O162" i="7"/>
  <c r="AD161" i="7"/>
  <c r="AC161" i="7"/>
  <c r="P161" i="7"/>
  <c r="O161" i="7"/>
  <c r="AD160" i="7"/>
  <c r="AD163" i="7" s="1"/>
  <c r="AC160" i="7"/>
  <c r="P160" i="7"/>
  <c r="P163" i="7" s="1"/>
  <c r="O160" i="7"/>
  <c r="AH159" i="7"/>
  <c r="AG159" i="7"/>
  <c r="AB159" i="7"/>
  <c r="AA159" i="7"/>
  <c r="Z159" i="7"/>
  <c r="Y159" i="7"/>
  <c r="X159" i="7"/>
  <c r="W159" i="7"/>
  <c r="V159" i="7"/>
  <c r="U159" i="7"/>
  <c r="T159" i="7"/>
  <c r="S159" i="7"/>
  <c r="R159" i="7"/>
  <c r="Q159" i="7"/>
  <c r="N159" i="7"/>
  <c r="M159" i="7"/>
  <c r="L159" i="7"/>
  <c r="K159" i="7"/>
  <c r="J159" i="7"/>
  <c r="I159" i="7"/>
  <c r="H159" i="7"/>
  <c r="G159" i="7"/>
  <c r="AD158" i="7"/>
  <c r="AC158" i="7"/>
  <c r="P158" i="7"/>
  <c r="O158" i="7"/>
  <c r="AD157" i="7"/>
  <c r="AC157" i="7"/>
  <c r="P157" i="7"/>
  <c r="O157" i="7"/>
  <c r="AD156" i="7"/>
  <c r="AC156" i="7"/>
  <c r="P156" i="7"/>
  <c r="P159" i="7" s="1"/>
  <c r="O156" i="7"/>
  <c r="AH155" i="7"/>
  <c r="AG155" i="7"/>
  <c r="AB155" i="7"/>
  <c r="AA155" i="7"/>
  <c r="Z155" i="7"/>
  <c r="Y155" i="7"/>
  <c r="X155" i="7"/>
  <c r="W155" i="7"/>
  <c r="V155" i="7"/>
  <c r="U155" i="7"/>
  <c r="T155" i="7"/>
  <c r="S155" i="7"/>
  <c r="R155" i="7"/>
  <c r="Q155" i="7"/>
  <c r="N155" i="7"/>
  <c r="M155" i="7"/>
  <c r="L155" i="7"/>
  <c r="K155" i="7"/>
  <c r="J155" i="7"/>
  <c r="I155" i="7"/>
  <c r="H155" i="7"/>
  <c r="G155" i="7"/>
  <c r="AD154" i="7"/>
  <c r="AC154" i="7"/>
  <c r="P154" i="7"/>
  <c r="O154" i="7"/>
  <c r="AD153" i="7"/>
  <c r="AC153" i="7"/>
  <c r="P153" i="7"/>
  <c r="O153" i="7"/>
  <c r="AD152" i="7"/>
  <c r="AD155" i="7" s="1"/>
  <c r="AC152" i="7"/>
  <c r="P152" i="7"/>
  <c r="P155" i="7" s="1"/>
  <c r="O152" i="7"/>
  <c r="AH151" i="7"/>
  <c r="AG151" i="7"/>
  <c r="AB151" i="7"/>
  <c r="AA151" i="7"/>
  <c r="Z151" i="7"/>
  <c r="Y151" i="7"/>
  <c r="X151" i="7"/>
  <c r="W151" i="7"/>
  <c r="V151" i="7"/>
  <c r="U151" i="7"/>
  <c r="T151" i="7"/>
  <c r="S151" i="7"/>
  <c r="R151" i="7"/>
  <c r="Q151" i="7"/>
  <c r="N151" i="7"/>
  <c r="M151" i="7"/>
  <c r="L151" i="7"/>
  <c r="K151" i="7"/>
  <c r="J151" i="7"/>
  <c r="I151" i="7"/>
  <c r="H151" i="7"/>
  <c r="G151" i="7"/>
  <c r="AD150" i="7"/>
  <c r="AC150" i="7"/>
  <c r="P150" i="7"/>
  <c r="O150" i="7"/>
  <c r="AD149" i="7"/>
  <c r="AC149" i="7"/>
  <c r="P149" i="7"/>
  <c r="O149" i="7"/>
  <c r="AD148" i="7"/>
  <c r="AC148" i="7"/>
  <c r="AC151" i="7" s="1"/>
  <c r="P148" i="7"/>
  <c r="O148" i="7"/>
  <c r="AH147" i="7"/>
  <c r="AG147" i="7"/>
  <c r="AB147" i="7"/>
  <c r="AA147" i="7"/>
  <c r="Z147" i="7"/>
  <c r="Y147" i="7"/>
  <c r="X147" i="7"/>
  <c r="W147" i="7"/>
  <c r="V147" i="7"/>
  <c r="U147" i="7"/>
  <c r="T147" i="7"/>
  <c r="S147" i="7"/>
  <c r="R147" i="7"/>
  <c r="Q147" i="7"/>
  <c r="N147" i="7"/>
  <c r="M147" i="7"/>
  <c r="L147" i="7"/>
  <c r="K147" i="7"/>
  <c r="J147" i="7"/>
  <c r="I147" i="7"/>
  <c r="H147" i="7"/>
  <c r="G147" i="7"/>
  <c r="AD146" i="7"/>
  <c r="AC146" i="7"/>
  <c r="P146" i="7"/>
  <c r="O146" i="7"/>
  <c r="AD145" i="7"/>
  <c r="AC145" i="7"/>
  <c r="P145" i="7"/>
  <c r="O145" i="7"/>
  <c r="AD144" i="7"/>
  <c r="AD147" i="7" s="1"/>
  <c r="AC144" i="7"/>
  <c r="AC147" i="7" s="1"/>
  <c r="P144" i="7"/>
  <c r="O144" i="7"/>
  <c r="AH143" i="7"/>
  <c r="AG143" i="7"/>
  <c r="AB143" i="7"/>
  <c r="AA143" i="7"/>
  <c r="Z143" i="7"/>
  <c r="Y143" i="7"/>
  <c r="X143" i="7"/>
  <c r="W143" i="7"/>
  <c r="V143" i="7"/>
  <c r="U143" i="7"/>
  <c r="T143" i="7"/>
  <c r="S143" i="7"/>
  <c r="R143" i="7"/>
  <c r="Q143" i="7"/>
  <c r="N143" i="7"/>
  <c r="M143" i="7"/>
  <c r="L143" i="7"/>
  <c r="K143" i="7"/>
  <c r="J143" i="7"/>
  <c r="I143" i="7"/>
  <c r="H143" i="7"/>
  <c r="G143" i="7"/>
  <c r="AD142" i="7"/>
  <c r="AC142" i="7"/>
  <c r="P142" i="7"/>
  <c r="O142" i="7"/>
  <c r="AD141" i="7"/>
  <c r="AC141" i="7"/>
  <c r="P141" i="7"/>
  <c r="O141" i="7"/>
  <c r="AD140" i="7"/>
  <c r="AC140" i="7"/>
  <c r="P140" i="7"/>
  <c r="O140" i="7"/>
  <c r="P151" i="7" l="1"/>
  <c r="AE202" i="7"/>
  <c r="AC183" i="7"/>
  <c r="AD207" i="7"/>
  <c r="P171" i="7"/>
  <c r="AF140" i="7"/>
  <c r="AF144" i="7"/>
  <c r="AF146" i="7"/>
  <c r="AF153" i="7"/>
  <c r="AF154" i="7"/>
  <c r="AF156" i="7"/>
  <c r="AF164" i="7"/>
  <c r="AF166" i="7"/>
  <c r="AF169" i="7"/>
  <c r="AF170" i="7"/>
  <c r="AF172" i="7"/>
  <c r="AF180" i="7"/>
  <c r="AF182" i="7"/>
  <c r="AF185" i="7"/>
  <c r="AF186" i="7"/>
  <c r="AF188" i="7"/>
  <c r="AF198" i="7"/>
  <c r="AF200" i="7"/>
  <c r="AF201" i="7"/>
  <c r="AE140" i="7"/>
  <c r="AE170" i="7"/>
  <c r="AE186" i="7"/>
  <c r="AE201" i="7"/>
  <c r="AF204" i="7"/>
  <c r="AH204" i="7" s="1"/>
  <c r="AH728" i="7" s="1"/>
  <c r="AH752" i="7" s="1"/>
  <c r="AF205" i="7"/>
  <c r="AH205" i="7" s="1"/>
  <c r="AH729" i="7" s="1"/>
  <c r="AH753" i="7" s="1"/>
  <c r="AF206" i="7"/>
  <c r="AH206" i="7" s="1"/>
  <c r="AF208" i="7"/>
  <c r="AF213" i="7"/>
  <c r="AD143" i="7"/>
  <c r="AE141" i="7"/>
  <c r="AF216" i="7"/>
  <c r="AE209" i="7"/>
  <c r="AE216" i="7"/>
  <c r="AD219" i="7"/>
  <c r="AE150" i="7"/>
  <c r="AE156" i="7"/>
  <c r="AC163" i="7"/>
  <c r="AE165" i="7"/>
  <c r="AE166" i="7"/>
  <c r="AC171" i="7"/>
  <c r="AE181" i="7"/>
  <c r="AE182" i="7"/>
  <c r="AC187" i="7"/>
  <c r="AE198" i="7"/>
  <c r="AE217" i="7"/>
  <c r="AE145" i="7"/>
  <c r="AE146" i="7"/>
  <c r="AF149" i="7"/>
  <c r="AF161" i="7"/>
  <c r="AF173" i="7"/>
  <c r="AF174" i="7"/>
  <c r="AF177" i="7"/>
  <c r="AF189" i="7"/>
  <c r="AF190" i="7"/>
  <c r="AF193" i="7"/>
  <c r="AE208" i="7"/>
  <c r="AD211" i="7"/>
  <c r="P215" i="7"/>
  <c r="AE214" i="7"/>
  <c r="AD199" i="7"/>
  <c r="AC155" i="7"/>
  <c r="AD159" i="7"/>
  <c r="O219" i="7"/>
  <c r="AF141" i="7"/>
  <c r="O159" i="7"/>
  <c r="AE162" i="7"/>
  <c r="AF165" i="7"/>
  <c r="AD175" i="7"/>
  <c r="AE177" i="7"/>
  <c r="AF181" i="7"/>
  <c r="AE188" i="7"/>
  <c r="AD191" i="7"/>
  <c r="AE193" i="7"/>
  <c r="AF197" i="7"/>
  <c r="AC203" i="7"/>
  <c r="AF210" i="7"/>
  <c r="AC215" i="7"/>
  <c r="AF214" i="7"/>
  <c r="AF218" i="7"/>
  <c r="O151" i="7"/>
  <c r="AC195" i="7"/>
  <c r="O143" i="7"/>
  <c r="AF160" i="7"/>
  <c r="O199" i="7"/>
  <c r="P203" i="7"/>
  <c r="O211" i="7"/>
  <c r="AF142" i="7"/>
  <c r="AF148" i="7"/>
  <c r="AE157" i="7"/>
  <c r="AE161" i="7"/>
  <c r="AE172" i="7"/>
  <c r="AE178" i="7"/>
  <c r="AF145" i="7"/>
  <c r="AE149" i="7"/>
  <c r="AF150" i="7"/>
  <c r="AE154" i="7"/>
  <c r="AF158" i="7"/>
  <c r="AF162" i="7"/>
  <c r="P175" i="7"/>
  <c r="AE173" i="7"/>
  <c r="O175" i="7"/>
  <c r="AF178" i="7"/>
  <c r="P191" i="7"/>
  <c r="AE189" i="7"/>
  <c r="O191" i="7"/>
  <c r="AF192" i="7"/>
  <c r="AE194" i="7"/>
  <c r="O207" i="7"/>
  <c r="AE205" i="7"/>
  <c r="AG205" i="7" s="1"/>
  <c r="AG729" i="7" s="1"/>
  <c r="AG753" i="7" s="1"/>
  <c r="AD215" i="7"/>
  <c r="P147" i="7"/>
  <c r="AD151" i="7"/>
  <c r="P143" i="7"/>
  <c r="AF157" i="7"/>
  <c r="AD167" i="7"/>
  <c r="AF176" i="7"/>
  <c r="AD183" i="7"/>
  <c r="AE197" i="7"/>
  <c r="O155" i="7"/>
  <c r="AE152" i="7"/>
  <c r="O171" i="7"/>
  <c r="AE168" i="7"/>
  <c r="O187" i="7"/>
  <c r="AE184" i="7"/>
  <c r="P207" i="7"/>
  <c r="AE212" i="7"/>
  <c r="AC143" i="7"/>
  <c r="AE148" i="7"/>
  <c r="AF152" i="7"/>
  <c r="AC159" i="7"/>
  <c r="AE164" i="7"/>
  <c r="AF168" i="7"/>
  <c r="AC175" i="7"/>
  <c r="AE180" i="7"/>
  <c r="AF184" i="7"/>
  <c r="AC191" i="7"/>
  <c r="AD195" i="7"/>
  <c r="AF194" i="7"/>
  <c r="P195" i="7"/>
  <c r="AD203" i="7"/>
  <c r="AF202" i="7"/>
  <c r="P211" i="7"/>
  <c r="AF212" i="7"/>
  <c r="AE213" i="7"/>
  <c r="P219" i="7"/>
  <c r="AE142" i="7"/>
  <c r="O147" i="7"/>
  <c r="AE144" i="7"/>
  <c r="AE153" i="7"/>
  <c r="AE158" i="7"/>
  <c r="O163" i="7"/>
  <c r="AE160" i="7"/>
  <c r="AE169" i="7"/>
  <c r="AE174" i="7"/>
  <c r="O179" i="7"/>
  <c r="AE176" i="7"/>
  <c r="AE185" i="7"/>
  <c r="AE190" i="7"/>
  <c r="O195" i="7"/>
  <c r="AE192" i="7"/>
  <c r="AE196" i="7"/>
  <c r="AF196" i="7"/>
  <c r="O203" i="7"/>
  <c r="AE200" i="7"/>
  <c r="AE206" i="7"/>
  <c r="AG206" i="7" s="1"/>
  <c r="AC211" i="7"/>
  <c r="AF209" i="7"/>
  <c r="AE210" i="7"/>
  <c r="AC219" i="7"/>
  <c r="AF217" i="7"/>
  <c r="AE218" i="7"/>
  <c r="AE204" i="7"/>
  <c r="AH755" i="7" l="1"/>
  <c r="AF147" i="7"/>
  <c r="AH731" i="7"/>
  <c r="AF175" i="7"/>
  <c r="AF171" i="7"/>
  <c r="AF187" i="7"/>
  <c r="AE203" i="7"/>
  <c r="AE219" i="7"/>
  <c r="AH207" i="7"/>
  <c r="AF167" i="7"/>
  <c r="AF203" i="7"/>
  <c r="AF155" i="7"/>
  <c r="AF183" i="7"/>
  <c r="AF215" i="7"/>
  <c r="AF207" i="7"/>
  <c r="AF211" i="7"/>
  <c r="AE167" i="7"/>
  <c r="AF219" i="7"/>
  <c r="AE159" i="7"/>
  <c r="AE143" i="7"/>
  <c r="AF159" i="7"/>
  <c r="AF151" i="7"/>
  <c r="AF191" i="7"/>
  <c r="AE183" i="7"/>
  <c r="AF143" i="7"/>
  <c r="AE199" i="7"/>
  <c r="AF163" i="7"/>
  <c r="AE211" i="7"/>
  <c r="AE195" i="7"/>
  <c r="AE179" i="7"/>
  <c r="AE147" i="7"/>
  <c r="AE187" i="7"/>
  <c r="AE155" i="7"/>
  <c r="AF179" i="7"/>
  <c r="AF199" i="7"/>
  <c r="AE191" i="7"/>
  <c r="AE175" i="7"/>
  <c r="AF195" i="7"/>
  <c r="AE215" i="7"/>
  <c r="AE163" i="7"/>
  <c r="AE151" i="7"/>
  <c r="AE207" i="7"/>
  <c r="AG204" i="7"/>
  <c r="AG728" i="7" s="1"/>
  <c r="AE171" i="7"/>
  <c r="AG731" i="7" l="1"/>
  <c r="AG752" i="7"/>
  <c r="AG755" i="7" s="1"/>
  <c r="AG207" i="7"/>
  <c r="AH139" i="7"/>
  <c r="AG139" i="7"/>
  <c r="AB139" i="7"/>
  <c r="AA139" i="7"/>
  <c r="Z139" i="7"/>
  <c r="Y139" i="7"/>
  <c r="X139" i="7"/>
  <c r="W139" i="7"/>
  <c r="V139" i="7"/>
  <c r="U139" i="7"/>
  <c r="T139" i="7"/>
  <c r="S139" i="7"/>
  <c r="R139" i="7"/>
  <c r="Q139" i="7"/>
  <c r="N139" i="7"/>
  <c r="M139" i="7"/>
  <c r="L139" i="7"/>
  <c r="K139" i="7"/>
  <c r="J139" i="7"/>
  <c r="I139" i="7"/>
  <c r="H139" i="7"/>
  <c r="G139" i="7"/>
  <c r="AD138" i="7"/>
  <c r="AC138" i="7"/>
  <c r="P138" i="7"/>
  <c r="O138" i="7"/>
  <c r="AD137" i="7"/>
  <c r="AC137" i="7"/>
  <c r="P137" i="7"/>
  <c r="O137" i="7"/>
  <c r="AD136" i="7"/>
  <c r="AC136" i="7"/>
  <c r="AC139" i="7" s="1"/>
  <c r="P136" i="7"/>
  <c r="O136" i="7"/>
  <c r="AH135" i="7"/>
  <c r="AG135" i="7"/>
  <c r="AB135" i="7"/>
  <c r="AA135" i="7"/>
  <c r="Z135" i="7"/>
  <c r="Y135" i="7"/>
  <c r="X135" i="7"/>
  <c r="W135" i="7"/>
  <c r="V135" i="7"/>
  <c r="U135" i="7"/>
  <c r="T135" i="7"/>
  <c r="S135" i="7"/>
  <c r="R135" i="7"/>
  <c r="Q135" i="7"/>
  <c r="N135" i="7"/>
  <c r="M135" i="7"/>
  <c r="L135" i="7"/>
  <c r="K135" i="7"/>
  <c r="J135" i="7"/>
  <c r="I135" i="7"/>
  <c r="H135" i="7"/>
  <c r="G135" i="7"/>
  <c r="AD134" i="7"/>
  <c r="AC134" i="7"/>
  <c r="P134" i="7"/>
  <c r="O134" i="7"/>
  <c r="AD133" i="7"/>
  <c r="AC133" i="7"/>
  <c r="P133" i="7"/>
  <c r="O133" i="7"/>
  <c r="AD132" i="7"/>
  <c r="AC132" i="7"/>
  <c r="P132" i="7"/>
  <c r="P135" i="7" s="1"/>
  <c r="O132" i="7"/>
  <c r="O135" i="7" s="1"/>
  <c r="AH131" i="7"/>
  <c r="AG131" i="7"/>
  <c r="AB131" i="7"/>
  <c r="AA131" i="7"/>
  <c r="Z131" i="7"/>
  <c r="Y131" i="7"/>
  <c r="X131" i="7"/>
  <c r="W131" i="7"/>
  <c r="V131" i="7"/>
  <c r="U131" i="7"/>
  <c r="T131" i="7"/>
  <c r="S131" i="7"/>
  <c r="R131" i="7"/>
  <c r="Q131" i="7"/>
  <c r="N131" i="7"/>
  <c r="M131" i="7"/>
  <c r="L131" i="7"/>
  <c r="K131" i="7"/>
  <c r="J131" i="7"/>
  <c r="I131" i="7"/>
  <c r="H131" i="7"/>
  <c r="G131" i="7"/>
  <c r="AD130" i="7"/>
  <c r="AC130" i="7"/>
  <c r="P130" i="7"/>
  <c r="O130" i="7"/>
  <c r="AD129" i="7"/>
  <c r="AC129" i="7"/>
  <c r="P129" i="7"/>
  <c r="O129" i="7"/>
  <c r="AD128" i="7"/>
  <c r="AD131" i="7" s="1"/>
  <c r="AC128" i="7"/>
  <c r="AC131" i="7" s="1"/>
  <c r="P128" i="7"/>
  <c r="O128" i="7"/>
  <c r="AH123" i="7"/>
  <c r="AG123" i="7"/>
  <c r="AB123" i="7"/>
  <c r="AA123" i="7"/>
  <c r="Z123" i="7"/>
  <c r="Y123" i="7"/>
  <c r="X123" i="7"/>
  <c r="W123" i="7"/>
  <c r="V123" i="7"/>
  <c r="U123" i="7"/>
  <c r="T123" i="7"/>
  <c r="S123" i="7"/>
  <c r="R123" i="7"/>
  <c r="Q123" i="7"/>
  <c r="N123" i="7"/>
  <c r="M123" i="7"/>
  <c r="L123" i="7"/>
  <c r="K123" i="7"/>
  <c r="J123" i="7"/>
  <c r="I123" i="7"/>
  <c r="H123" i="7"/>
  <c r="G123" i="7"/>
  <c r="AD122" i="7"/>
  <c r="AC122" i="7"/>
  <c r="P122" i="7"/>
  <c r="O122" i="7"/>
  <c r="AD121" i="7"/>
  <c r="AC121" i="7"/>
  <c r="P121" i="7"/>
  <c r="O121" i="7"/>
  <c r="AD120" i="7"/>
  <c r="AC120" i="7"/>
  <c r="P120" i="7"/>
  <c r="P123" i="7" s="1"/>
  <c r="O120" i="7"/>
  <c r="O123" i="7" s="1"/>
  <c r="AH119" i="7"/>
  <c r="AG119" i="7"/>
  <c r="AB119" i="7"/>
  <c r="AA119" i="7"/>
  <c r="Z119" i="7"/>
  <c r="Y119" i="7"/>
  <c r="X119" i="7"/>
  <c r="W119" i="7"/>
  <c r="V119" i="7"/>
  <c r="U119" i="7"/>
  <c r="T119" i="7"/>
  <c r="S119" i="7"/>
  <c r="R119" i="7"/>
  <c r="Q119" i="7"/>
  <c r="N119" i="7"/>
  <c r="M119" i="7"/>
  <c r="L119" i="7"/>
  <c r="K119" i="7"/>
  <c r="J119" i="7"/>
  <c r="I119" i="7"/>
  <c r="H119" i="7"/>
  <c r="G119" i="7"/>
  <c r="AD118" i="7"/>
  <c r="AC118" i="7"/>
  <c r="P118" i="7"/>
  <c r="O118" i="7"/>
  <c r="AD117" i="7"/>
  <c r="AC117" i="7"/>
  <c r="P117" i="7"/>
  <c r="O117" i="7"/>
  <c r="AD116" i="7"/>
  <c r="AC116" i="7"/>
  <c r="AC119" i="7" s="1"/>
  <c r="P116" i="7"/>
  <c r="O116" i="7"/>
  <c r="AH115" i="7"/>
  <c r="AG115" i="7"/>
  <c r="AB115" i="7"/>
  <c r="AA115" i="7"/>
  <c r="Z115" i="7"/>
  <c r="Y115" i="7"/>
  <c r="X115" i="7"/>
  <c r="W115" i="7"/>
  <c r="V115" i="7"/>
  <c r="U115" i="7"/>
  <c r="T115" i="7"/>
  <c r="S115" i="7"/>
  <c r="R115" i="7"/>
  <c r="Q115" i="7"/>
  <c r="N115" i="7"/>
  <c r="M115" i="7"/>
  <c r="L115" i="7"/>
  <c r="K115" i="7"/>
  <c r="J115" i="7"/>
  <c r="I115" i="7"/>
  <c r="H115" i="7"/>
  <c r="G115" i="7"/>
  <c r="AD114" i="7"/>
  <c r="AC114" i="7"/>
  <c r="P114" i="7"/>
  <c r="O114" i="7"/>
  <c r="AD113" i="7"/>
  <c r="AC113" i="7"/>
  <c r="P113" i="7"/>
  <c r="O113" i="7"/>
  <c r="AD112" i="7"/>
  <c r="AC112" i="7"/>
  <c r="P112" i="7"/>
  <c r="P115" i="7" s="1"/>
  <c r="O112" i="7"/>
  <c r="O115" i="7" s="1"/>
  <c r="AH111" i="7"/>
  <c r="AG111" i="7"/>
  <c r="AB111" i="7"/>
  <c r="AA111" i="7"/>
  <c r="Z111" i="7"/>
  <c r="Y111" i="7"/>
  <c r="X111" i="7"/>
  <c r="W111" i="7"/>
  <c r="V111" i="7"/>
  <c r="U111" i="7"/>
  <c r="T111" i="7"/>
  <c r="S111" i="7"/>
  <c r="R111" i="7"/>
  <c r="Q111" i="7"/>
  <c r="N111" i="7"/>
  <c r="M111" i="7"/>
  <c r="L111" i="7"/>
  <c r="K111" i="7"/>
  <c r="J111" i="7"/>
  <c r="I111" i="7"/>
  <c r="H111" i="7"/>
  <c r="G111" i="7"/>
  <c r="AD110" i="7"/>
  <c r="AC110" i="7"/>
  <c r="P110" i="7"/>
  <c r="O110" i="7"/>
  <c r="AD109" i="7"/>
  <c r="AC109" i="7"/>
  <c r="P109" i="7"/>
  <c r="O109" i="7"/>
  <c r="AD108" i="7"/>
  <c r="AC108" i="7"/>
  <c r="P108" i="7"/>
  <c r="O108" i="7"/>
  <c r="O104" i="7"/>
  <c r="P104" i="7"/>
  <c r="AC104" i="7"/>
  <c r="AD104" i="7"/>
  <c r="O105" i="7"/>
  <c r="P105" i="7"/>
  <c r="AC105" i="7"/>
  <c r="AD105" i="7"/>
  <c r="O106" i="7"/>
  <c r="P106" i="7"/>
  <c r="AC106" i="7"/>
  <c r="AD106" i="7"/>
  <c r="G107" i="7"/>
  <c r="H107" i="7"/>
  <c r="I107" i="7"/>
  <c r="J107" i="7"/>
  <c r="K107" i="7"/>
  <c r="L107" i="7"/>
  <c r="M107" i="7"/>
  <c r="N107" i="7"/>
  <c r="Q107" i="7"/>
  <c r="R107" i="7"/>
  <c r="S107" i="7"/>
  <c r="T107" i="7"/>
  <c r="U107" i="7"/>
  <c r="V107" i="7"/>
  <c r="W107" i="7"/>
  <c r="X107" i="7"/>
  <c r="Y107" i="7"/>
  <c r="Z107" i="7"/>
  <c r="AA107" i="7"/>
  <c r="AB107" i="7"/>
  <c r="AG107" i="7"/>
  <c r="AH107" i="7"/>
  <c r="AD111" i="7" l="1"/>
  <c r="AC111" i="7"/>
  <c r="AD119" i="7"/>
  <c r="AE104" i="7"/>
  <c r="AF105" i="7"/>
  <c r="AF113" i="7"/>
  <c r="AF114" i="7"/>
  <c r="AF121" i="7"/>
  <c r="AF122" i="7"/>
  <c r="AF133" i="7"/>
  <c r="AF134" i="7"/>
  <c r="AD139" i="7"/>
  <c r="AE106" i="7"/>
  <c r="AC107" i="7"/>
  <c r="AF106" i="7"/>
  <c r="P107" i="7"/>
  <c r="AE113" i="7"/>
  <c r="AE114" i="7"/>
  <c r="AE121" i="7"/>
  <c r="AE122" i="7"/>
  <c r="AE133" i="7"/>
  <c r="AE134" i="7"/>
  <c r="O107" i="7"/>
  <c r="AE105" i="7"/>
  <c r="AF104" i="7"/>
  <c r="AE108" i="7"/>
  <c r="O111" i="7"/>
  <c r="AE110" i="7"/>
  <c r="AC115" i="7"/>
  <c r="AE116" i="7"/>
  <c r="O119" i="7"/>
  <c r="AE118" i="7"/>
  <c r="AC123" i="7"/>
  <c r="AE128" i="7"/>
  <c r="O131" i="7"/>
  <c r="AE130" i="7"/>
  <c r="AC135" i="7"/>
  <c r="AE136" i="7"/>
  <c r="O139" i="7"/>
  <c r="AE138" i="7"/>
  <c r="AF108" i="7"/>
  <c r="P111" i="7"/>
  <c r="AF110" i="7"/>
  <c r="AD115" i="7"/>
  <c r="AF116" i="7"/>
  <c r="P119" i="7"/>
  <c r="AF118" i="7"/>
  <c r="AD123" i="7"/>
  <c r="AF128" i="7"/>
  <c r="P131" i="7"/>
  <c r="AF130" i="7"/>
  <c r="AD135" i="7"/>
  <c r="AF136" i="7"/>
  <c r="P139" i="7"/>
  <c r="AF138" i="7"/>
  <c r="AE109" i="7"/>
  <c r="AE112" i="7"/>
  <c r="AE117" i="7"/>
  <c r="AE120" i="7"/>
  <c r="AE129" i="7"/>
  <c r="AE132" i="7"/>
  <c r="AE137" i="7"/>
  <c r="AF109" i="7"/>
  <c r="AF112" i="7"/>
  <c r="AF117" i="7"/>
  <c r="AF120" i="7"/>
  <c r="AF129" i="7"/>
  <c r="AF132" i="7"/>
  <c r="AF137" i="7"/>
  <c r="AD107" i="7"/>
  <c r="AE107" i="7" l="1"/>
  <c r="AE123" i="7"/>
  <c r="AF123" i="7"/>
  <c r="AF135" i="7"/>
  <c r="AF115" i="7"/>
  <c r="AF107" i="7"/>
  <c r="AF139" i="7"/>
  <c r="AF131" i="7"/>
  <c r="AE139" i="7"/>
  <c r="AE111" i="7"/>
  <c r="AF111" i="7"/>
  <c r="AE119" i="7"/>
  <c r="AE135" i="7"/>
  <c r="AE115" i="7"/>
  <c r="AF119" i="7"/>
  <c r="AE131" i="7"/>
  <c r="AH103" i="7"/>
  <c r="AG103" i="7"/>
  <c r="AB103" i="7"/>
  <c r="AA103" i="7"/>
  <c r="Z103" i="7"/>
  <c r="Y103" i="7"/>
  <c r="X103" i="7"/>
  <c r="W103" i="7"/>
  <c r="V103" i="7"/>
  <c r="U103" i="7"/>
  <c r="T103" i="7"/>
  <c r="S103" i="7"/>
  <c r="R103" i="7"/>
  <c r="Q103" i="7"/>
  <c r="N103" i="7"/>
  <c r="M103" i="7"/>
  <c r="L103" i="7"/>
  <c r="K103" i="7"/>
  <c r="J103" i="7"/>
  <c r="I103" i="7"/>
  <c r="H103" i="7"/>
  <c r="G103" i="7"/>
  <c r="AD102" i="7"/>
  <c r="AC102" i="7"/>
  <c r="P102" i="7"/>
  <c r="O102" i="7"/>
  <c r="AD101" i="7"/>
  <c r="AC101" i="7"/>
  <c r="P101" i="7"/>
  <c r="O101" i="7"/>
  <c r="AD100" i="7"/>
  <c r="AC100" i="7"/>
  <c r="P100" i="7"/>
  <c r="O100" i="7"/>
  <c r="AH99" i="7"/>
  <c r="AG99" i="7"/>
  <c r="AB99" i="7"/>
  <c r="AA99" i="7"/>
  <c r="Z99" i="7"/>
  <c r="Y99" i="7"/>
  <c r="X99" i="7"/>
  <c r="W99" i="7"/>
  <c r="V99" i="7"/>
  <c r="U99" i="7"/>
  <c r="T99" i="7"/>
  <c r="S99" i="7"/>
  <c r="R99" i="7"/>
  <c r="Q99" i="7"/>
  <c r="N99" i="7"/>
  <c r="M99" i="7"/>
  <c r="L99" i="7"/>
  <c r="K99" i="7"/>
  <c r="J99" i="7"/>
  <c r="I99" i="7"/>
  <c r="H99" i="7"/>
  <c r="G99" i="7"/>
  <c r="AD98" i="7"/>
  <c r="AC98" i="7"/>
  <c r="P98" i="7"/>
  <c r="O98" i="7"/>
  <c r="AD97" i="7"/>
  <c r="AD99" i="7" s="1"/>
  <c r="AC97" i="7"/>
  <c r="AC99" i="7" s="1"/>
  <c r="P97" i="7"/>
  <c r="O97" i="7"/>
  <c r="P96" i="7"/>
  <c r="O96" i="7"/>
  <c r="AE96" i="7" s="1"/>
  <c r="AH95" i="7"/>
  <c r="AG95" i="7"/>
  <c r="AB95" i="7"/>
  <c r="AA95" i="7"/>
  <c r="Z95" i="7"/>
  <c r="Y95" i="7"/>
  <c r="X95" i="7"/>
  <c r="W95" i="7"/>
  <c r="V95" i="7"/>
  <c r="U95" i="7"/>
  <c r="T95" i="7"/>
  <c r="S95" i="7"/>
  <c r="R95" i="7"/>
  <c r="Q95" i="7"/>
  <c r="N95" i="7"/>
  <c r="M95" i="7"/>
  <c r="L95" i="7"/>
  <c r="K95" i="7"/>
  <c r="J95" i="7"/>
  <c r="I95" i="7"/>
  <c r="H95" i="7"/>
  <c r="G95" i="7"/>
  <c r="AD94" i="7"/>
  <c r="AC94" i="7"/>
  <c r="P94" i="7"/>
  <c r="O94" i="7"/>
  <c r="AD93" i="7"/>
  <c r="AC93" i="7"/>
  <c r="P93" i="7"/>
  <c r="O93" i="7"/>
  <c r="AD92" i="7"/>
  <c r="AC92" i="7"/>
  <c r="P92" i="7"/>
  <c r="O92" i="7"/>
  <c r="AH91" i="7"/>
  <c r="AG91" i="7"/>
  <c r="AB91" i="7"/>
  <c r="AA91" i="7"/>
  <c r="Z91" i="7"/>
  <c r="Y91" i="7"/>
  <c r="X91" i="7"/>
  <c r="W91" i="7"/>
  <c r="V91" i="7"/>
  <c r="U91" i="7"/>
  <c r="T91" i="7"/>
  <c r="S91" i="7"/>
  <c r="R91" i="7"/>
  <c r="Q91" i="7"/>
  <c r="N91" i="7"/>
  <c r="M91" i="7"/>
  <c r="L91" i="7"/>
  <c r="K91" i="7"/>
  <c r="J91" i="7"/>
  <c r="I91" i="7"/>
  <c r="H91" i="7"/>
  <c r="G91" i="7"/>
  <c r="AD90" i="7"/>
  <c r="AC90" i="7"/>
  <c r="P90" i="7"/>
  <c r="O90" i="7"/>
  <c r="AD89" i="7"/>
  <c r="AC89" i="7"/>
  <c r="P89" i="7"/>
  <c r="O89" i="7"/>
  <c r="AD88" i="7"/>
  <c r="AC88" i="7"/>
  <c r="P88" i="7"/>
  <c r="P91" i="7" s="1"/>
  <c r="O88" i="7"/>
  <c r="AH87" i="7"/>
  <c r="AG87" i="7"/>
  <c r="AB87" i="7"/>
  <c r="AA87" i="7"/>
  <c r="Z87" i="7"/>
  <c r="Y87" i="7"/>
  <c r="X87" i="7"/>
  <c r="W87" i="7"/>
  <c r="V87" i="7"/>
  <c r="U87" i="7"/>
  <c r="T87" i="7"/>
  <c r="S87" i="7"/>
  <c r="R87" i="7"/>
  <c r="Q87" i="7"/>
  <c r="N87" i="7"/>
  <c r="M87" i="7"/>
  <c r="L87" i="7"/>
  <c r="K87" i="7"/>
  <c r="J87" i="7"/>
  <c r="I87" i="7"/>
  <c r="H87" i="7"/>
  <c r="G87" i="7"/>
  <c r="AD86" i="7"/>
  <c r="AC86" i="7"/>
  <c r="P86" i="7"/>
  <c r="O86" i="7"/>
  <c r="AD85" i="7"/>
  <c r="AC85" i="7"/>
  <c r="P85" i="7"/>
  <c r="O85" i="7"/>
  <c r="AD84" i="7"/>
  <c r="AC84" i="7"/>
  <c r="AC87" i="7" s="1"/>
  <c r="P84" i="7"/>
  <c r="O84" i="7"/>
  <c r="AH83" i="7"/>
  <c r="AG83" i="7"/>
  <c r="AB83" i="7"/>
  <c r="AA83" i="7"/>
  <c r="Z83" i="7"/>
  <c r="Y83" i="7"/>
  <c r="X83" i="7"/>
  <c r="W83" i="7"/>
  <c r="V83" i="7"/>
  <c r="U83" i="7"/>
  <c r="T83" i="7"/>
  <c r="S83" i="7"/>
  <c r="R83" i="7"/>
  <c r="Q83" i="7"/>
  <c r="N83" i="7"/>
  <c r="M83" i="7"/>
  <c r="L83" i="7"/>
  <c r="K83" i="7"/>
  <c r="J83" i="7"/>
  <c r="I83" i="7"/>
  <c r="H83" i="7"/>
  <c r="G83" i="7"/>
  <c r="AD82" i="7"/>
  <c r="AC82" i="7"/>
  <c r="P82" i="7"/>
  <c r="O82" i="7"/>
  <c r="AD81" i="7"/>
  <c r="AC81" i="7"/>
  <c r="P81" i="7"/>
  <c r="O81" i="7"/>
  <c r="AD80" i="7"/>
  <c r="AC80" i="7"/>
  <c r="P80" i="7"/>
  <c r="O80" i="7"/>
  <c r="AH79" i="7"/>
  <c r="AG79" i="7"/>
  <c r="AB79" i="7"/>
  <c r="AA79" i="7"/>
  <c r="Z79" i="7"/>
  <c r="Y79" i="7"/>
  <c r="X79" i="7"/>
  <c r="W79" i="7"/>
  <c r="V79" i="7"/>
  <c r="U79" i="7"/>
  <c r="T79" i="7"/>
  <c r="S79" i="7"/>
  <c r="R79" i="7"/>
  <c r="Q79" i="7"/>
  <c r="N79" i="7"/>
  <c r="M79" i="7"/>
  <c r="L79" i="7"/>
  <c r="K79" i="7"/>
  <c r="J79" i="7"/>
  <c r="I79" i="7"/>
  <c r="H79" i="7"/>
  <c r="G79" i="7"/>
  <c r="AD78" i="7"/>
  <c r="AC78" i="7"/>
  <c r="P78" i="7"/>
  <c r="O78" i="7"/>
  <c r="AD77" i="7"/>
  <c r="AC77" i="7"/>
  <c r="P77" i="7"/>
  <c r="O77" i="7"/>
  <c r="AD76" i="7"/>
  <c r="AC76" i="7"/>
  <c r="P76" i="7"/>
  <c r="P79" i="7" s="1"/>
  <c r="O76" i="7"/>
  <c r="AH75" i="7"/>
  <c r="AG75" i="7"/>
  <c r="AB75" i="7"/>
  <c r="AA75" i="7"/>
  <c r="Z75" i="7"/>
  <c r="Y75" i="7"/>
  <c r="X75" i="7"/>
  <c r="W75" i="7"/>
  <c r="V75" i="7"/>
  <c r="U75" i="7"/>
  <c r="T75" i="7"/>
  <c r="S75" i="7"/>
  <c r="R75" i="7"/>
  <c r="Q75" i="7"/>
  <c r="N75" i="7"/>
  <c r="M75" i="7"/>
  <c r="L75" i="7"/>
  <c r="K75" i="7"/>
  <c r="J75" i="7"/>
  <c r="I75" i="7"/>
  <c r="H75" i="7"/>
  <c r="G75" i="7"/>
  <c r="AD74" i="7"/>
  <c r="AC74" i="7"/>
  <c r="P74" i="7"/>
  <c r="O74" i="7"/>
  <c r="AD73" i="7"/>
  <c r="AC73" i="7"/>
  <c r="P73" i="7"/>
  <c r="O73" i="7"/>
  <c r="AD72" i="7"/>
  <c r="AD75" i="7" s="1"/>
  <c r="AC72" i="7"/>
  <c r="P72" i="7"/>
  <c r="O72" i="7"/>
  <c r="AH71" i="7"/>
  <c r="AG71" i="7"/>
  <c r="AB71" i="7"/>
  <c r="AA71" i="7"/>
  <c r="Z71" i="7"/>
  <c r="Y71" i="7"/>
  <c r="X71" i="7"/>
  <c r="W71" i="7"/>
  <c r="V71" i="7"/>
  <c r="U71" i="7"/>
  <c r="T71" i="7"/>
  <c r="S71" i="7"/>
  <c r="R71" i="7"/>
  <c r="Q71" i="7"/>
  <c r="N71" i="7"/>
  <c r="M71" i="7"/>
  <c r="L71" i="7"/>
  <c r="K71" i="7"/>
  <c r="J71" i="7"/>
  <c r="I71" i="7"/>
  <c r="H71" i="7"/>
  <c r="G71" i="7"/>
  <c r="AD70" i="7"/>
  <c r="AC70" i="7"/>
  <c r="P70" i="7"/>
  <c r="O70" i="7"/>
  <c r="AD69" i="7"/>
  <c r="AC69" i="7"/>
  <c r="P69" i="7"/>
  <c r="O69" i="7"/>
  <c r="AD68" i="7"/>
  <c r="AD71" i="7" s="1"/>
  <c r="AC68" i="7"/>
  <c r="P68" i="7"/>
  <c r="O68" i="7"/>
  <c r="AH67" i="7"/>
  <c r="AG67" i="7"/>
  <c r="AB67" i="7"/>
  <c r="AA67" i="7"/>
  <c r="Z67" i="7"/>
  <c r="Y67" i="7"/>
  <c r="X67" i="7"/>
  <c r="W67" i="7"/>
  <c r="V67" i="7"/>
  <c r="U67" i="7"/>
  <c r="T67" i="7"/>
  <c r="S67" i="7"/>
  <c r="R67" i="7"/>
  <c r="Q67" i="7"/>
  <c r="N67" i="7"/>
  <c r="M67" i="7"/>
  <c r="L67" i="7"/>
  <c r="K67" i="7"/>
  <c r="J67" i="7"/>
  <c r="I67" i="7"/>
  <c r="H67" i="7"/>
  <c r="G67" i="7"/>
  <c r="AD66" i="7"/>
  <c r="AC66" i="7"/>
  <c r="P66" i="7"/>
  <c r="O66" i="7"/>
  <c r="AD65" i="7"/>
  <c r="AC65" i="7"/>
  <c r="P65" i="7"/>
  <c r="O65" i="7"/>
  <c r="AD64" i="7"/>
  <c r="AD67" i="7" s="1"/>
  <c r="AC64" i="7"/>
  <c r="AC67" i="7" s="1"/>
  <c r="P64" i="7"/>
  <c r="P67" i="7" s="1"/>
  <c r="O64" i="7"/>
  <c r="AH63" i="7"/>
  <c r="AG63" i="7"/>
  <c r="AB63" i="7"/>
  <c r="AA63" i="7"/>
  <c r="Z63" i="7"/>
  <c r="Y63" i="7"/>
  <c r="X63" i="7"/>
  <c r="W63" i="7"/>
  <c r="V63" i="7"/>
  <c r="U63" i="7"/>
  <c r="T63" i="7"/>
  <c r="S63" i="7"/>
  <c r="R63" i="7"/>
  <c r="Q63" i="7"/>
  <c r="N63" i="7"/>
  <c r="M63" i="7"/>
  <c r="L63" i="7"/>
  <c r="K63" i="7"/>
  <c r="J63" i="7"/>
  <c r="I63" i="7"/>
  <c r="H63" i="7"/>
  <c r="G63" i="7"/>
  <c r="AD62" i="7"/>
  <c r="AC62" i="7"/>
  <c r="P62" i="7"/>
  <c r="O62" i="7"/>
  <c r="AD61" i="7"/>
  <c r="AC61" i="7"/>
  <c r="P61" i="7"/>
  <c r="O61" i="7"/>
  <c r="AD60" i="7"/>
  <c r="AD63" i="7" s="1"/>
  <c r="AC60" i="7"/>
  <c r="P60" i="7"/>
  <c r="O60" i="7"/>
  <c r="O63" i="7" s="1"/>
  <c r="AH59" i="7"/>
  <c r="AG59" i="7"/>
  <c r="AB59" i="7"/>
  <c r="AA59" i="7"/>
  <c r="Z59" i="7"/>
  <c r="Y59" i="7"/>
  <c r="X59" i="7"/>
  <c r="W59" i="7"/>
  <c r="V59" i="7"/>
  <c r="U59" i="7"/>
  <c r="T59" i="7"/>
  <c r="S59" i="7"/>
  <c r="R59" i="7"/>
  <c r="Q59" i="7"/>
  <c r="N59" i="7"/>
  <c r="M59" i="7"/>
  <c r="L59" i="7"/>
  <c r="K59" i="7"/>
  <c r="J59" i="7"/>
  <c r="I59" i="7"/>
  <c r="H59" i="7"/>
  <c r="G59" i="7"/>
  <c r="AD58" i="7"/>
  <c r="AC58" i="7"/>
  <c r="P58" i="7"/>
  <c r="O58" i="7"/>
  <c r="AD57" i="7"/>
  <c r="AC57" i="7"/>
  <c r="P57" i="7"/>
  <c r="O57" i="7"/>
  <c r="AD56" i="7"/>
  <c r="AC56" i="7"/>
  <c r="P56" i="7"/>
  <c r="P59" i="7" s="1"/>
  <c r="O56" i="7"/>
  <c r="AH55" i="7"/>
  <c r="AG55" i="7"/>
  <c r="AB55" i="7"/>
  <c r="AA55" i="7"/>
  <c r="Z55" i="7"/>
  <c r="Y55" i="7"/>
  <c r="X55" i="7"/>
  <c r="W55" i="7"/>
  <c r="V55" i="7"/>
  <c r="U55" i="7"/>
  <c r="T55" i="7"/>
  <c r="S55" i="7"/>
  <c r="R55" i="7"/>
  <c r="Q55" i="7"/>
  <c r="N55" i="7"/>
  <c r="M55" i="7"/>
  <c r="L55" i="7"/>
  <c r="K55" i="7"/>
  <c r="J55" i="7"/>
  <c r="I55" i="7"/>
  <c r="H55" i="7"/>
  <c r="G55" i="7"/>
  <c r="AD54" i="7"/>
  <c r="AC54" i="7"/>
  <c r="P54" i="7"/>
  <c r="O54" i="7"/>
  <c r="AD53" i="7"/>
  <c r="AC53" i="7"/>
  <c r="P53" i="7"/>
  <c r="O53" i="7"/>
  <c r="AD52" i="7"/>
  <c r="AD55" i="7" s="1"/>
  <c r="AC52" i="7"/>
  <c r="P52" i="7"/>
  <c r="P55" i="7" s="1"/>
  <c r="O52" i="7"/>
  <c r="AH51" i="7"/>
  <c r="AG51" i="7"/>
  <c r="AB51" i="7"/>
  <c r="AA51" i="7"/>
  <c r="Z51" i="7"/>
  <c r="Y51" i="7"/>
  <c r="X51" i="7"/>
  <c r="W51" i="7"/>
  <c r="V51" i="7"/>
  <c r="U51" i="7"/>
  <c r="T51" i="7"/>
  <c r="S51" i="7"/>
  <c r="R51" i="7"/>
  <c r="Q51" i="7"/>
  <c r="N51" i="7"/>
  <c r="M51" i="7"/>
  <c r="L51" i="7"/>
  <c r="K51" i="7"/>
  <c r="J51" i="7"/>
  <c r="I51" i="7"/>
  <c r="H51" i="7"/>
  <c r="G51" i="7"/>
  <c r="AD50" i="7"/>
  <c r="AC50" i="7"/>
  <c r="P50" i="7"/>
  <c r="O50" i="7"/>
  <c r="AD49" i="7"/>
  <c r="AC49" i="7"/>
  <c r="P49" i="7"/>
  <c r="O49" i="7"/>
  <c r="AD48" i="7"/>
  <c r="AC48" i="7"/>
  <c r="P48" i="7"/>
  <c r="O48" i="7"/>
  <c r="AH47" i="7"/>
  <c r="AG47" i="7"/>
  <c r="AB47" i="7"/>
  <c r="AA47" i="7"/>
  <c r="Z47" i="7"/>
  <c r="Y47" i="7"/>
  <c r="X47" i="7"/>
  <c r="W47" i="7"/>
  <c r="V47" i="7"/>
  <c r="U47" i="7"/>
  <c r="T47" i="7"/>
  <c r="S47" i="7"/>
  <c r="R47" i="7"/>
  <c r="Q47" i="7"/>
  <c r="N47" i="7"/>
  <c r="M47" i="7"/>
  <c r="L47" i="7"/>
  <c r="K47" i="7"/>
  <c r="J47" i="7"/>
  <c r="I47" i="7"/>
  <c r="H47" i="7"/>
  <c r="G47" i="7"/>
  <c r="AD46" i="7"/>
  <c r="AC46" i="7"/>
  <c r="P46" i="7"/>
  <c r="O46" i="7"/>
  <c r="AD45" i="7"/>
  <c r="AC45" i="7"/>
  <c r="P45" i="7"/>
  <c r="O45" i="7"/>
  <c r="AD44" i="7"/>
  <c r="AC44" i="7"/>
  <c r="P44" i="7"/>
  <c r="O44" i="7"/>
  <c r="O47" i="7" s="1"/>
  <c r="AH43" i="7"/>
  <c r="AG43" i="7"/>
  <c r="AB43" i="7"/>
  <c r="AA43" i="7"/>
  <c r="Z43" i="7"/>
  <c r="Y43" i="7"/>
  <c r="X43" i="7"/>
  <c r="W43" i="7"/>
  <c r="V43" i="7"/>
  <c r="U43" i="7"/>
  <c r="T43" i="7"/>
  <c r="S43" i="7"/>
  <c r="R43" i="7"/>
  <c r="Q43" i="7"/>
  <c r="N43" i="7"/>
  <c r="M43" i="7"/>
  <c r="L43" i="7"/>
  <c r="K43" i="7"/>
  <c r="J43" i="7"/>
  <c r="I43" i="7"/>
  <c r="H43" i="7"/>
  <c r="G43" i="7"/>
  <c r="AD42" i="7"/>
  <c r="AC42" i="7"/>
  <c r="P42" i="7"/>
  <c r="O42" i="7"/>
  <c r="AD41" i="7"/>
  <c r="AC41" i="7"/>
  <c r="P41" i="7"/>
  <c r="O41" i="7"/>
  <c r="AD40" i="7"/>
  <c r="AC40" i="7"/>
  <c r="P40" i="7"/>
  <c r="O40" i="7"/>
  <c r="AH39" i="7"/>
  <c r="AG39" i="7"/>
  <c r="AB39" i="7"/>
  <c r="AA39" i="7"/>
  <c r="Z39" i="7"/>
  <c r="Y39" i="7"/>
  <c r="X39" i="7"/>
  <c r="W39" i="7"/>
  <c r="V39" i="7"/>
  <c r="U39" i="7"/>
  <c r="T39" i="7"/>
  <c r="S39" i="7"/>
  <c r="R39" i="7"/>
  <c r="Q39" i="7"/>
  <c r="N39" i="7"/>
  <c r="M39" i="7"/>
  <c r="L39" i="7"/>
  <c r="K39" i="7"/>
  <c r="J39" i="7"/>
  <c r="I39" i="7"/>
  <c r="H39" i="7"/>
  <c r="G39" i="7"/>
  <c r="AD38" i="7"/>
  <c r="AC38" i="7"/>
  <c r="P38" i="7"/>
  <c r="O38" i="7"/>
  <c r="AD37" i="7"/>
  <c r="AC37" i="7"/>
  <c r="P37" i="7"/>
  <c r="O37" i="7"/>
  <c r="AD36" i="7"/>
  <c r="AD39" i="7" s="1"/>
  <c r="AC36" i="7"/>
  <c r="AC39" i="7" s="1"/>
  <c r="P36" i="7"/>
  <c r="O36" i="7"/>
  <c r="AH35" i="7"/>
  <c r="AG35" i="7"/>
  <c r="AB35" i="7"/>
  <c r="AA35" i="7"/>
  <c r="Z35" i="7"/>
  <c r="Y35" i="7"/>
  <c r="X35" i="7"/>
  <c r="W35" i="7"/>
  <c r="V35" i="7"/>
  <c r="U35" i="7"/>
  <c r="T35" i="7"/>
  <c r="S35" i="7"/>
  <c r="R35" i="7"/>
  <c r="Q35" i="7"/>
  <c r="N35" i="7"/>
  <c r="M35" i="7"/>
  <c r="L35" i="7"/>
  <c r="K35" i="7"/>
  <c r="J35" i="7"/>
  <c r="I35" i="7"/>
  <c r="H35" i="7"/>
  <c r="G35" i="7"/>
  <c r="AD34" i="7"/>
  <c r="AC34" i="7"/>
  <c r="P34" i="7"/>
  <c r="O34" i="7"/>
  <c r="AD33" i="7"/>
  <c r="AC33" i="7"/>
  <c r="P33" i="7"/>
  <c r="O33" i="7"/>
  <c r="AD32" i="7"/>
  <c r="AC32" i="7"/>
  <c r="P32" i="7"/>
  <c r="O32" i="7"/>
  <c r="AH31" i="7"/>
  <c r="AG31" i="7"/>
  <c r="AB31" i="7"/>
  <c r="AA31" i="7"/>
  <c r="Z31" i="7"/>
  <c r="Y31" i="7"/>
  <c r="X31" i="7"/>
  <c r="W31" i="7"/>
  <c r="V31" i="7"/>
  <c r="U31" i="7"/>
  <c r="T31" i="7"/>
  <c r="S31" i="7"/>
  <c r="R31" i="7"/>
  <c r="Q31" i="7"/>
  <c r="N31" i="7"/>
  <c r="M31" i="7"/>
  <c r="L31" i="7"/>
  <c r="K31" i="7"/>
  <c r="J31" i="7"/>
  <c r="I31" i="7"/>
  <c r="H31" i="7"/>
  <c r="G31" i="7"/>
  <c r="AD30" i="7"/>
  <c r="AC30" i="7"/>
  <c r="P30" i="7"/>
  <c r="O30" i="7"/>
  <c r="AD29" i="7"/>
  <c r="AC29" i="7"/>
  <c r="P29" i="7"/>
  <c r="O29" i="7"/>
  <c r="AD28" i="7"/>
  <c r="AC28" i="7"/>
  <c r="AC31" i="7" s="1"/>
  <c r="P28" i="7"/>
  <c r="P31" i="7" s="1"/>
  <c r="O28" i="7"/>
  <c r="AH27" i="7"/>
  <c r="AG27" i="7"/>
  <c r="AB27" i="7"/>
  <c r="AA27" i="7"/>
  <c r="Z27" i="7"/>
  <c r="Y27" i="7"/>
  <c r="X27" i="7"/>
  <c r="W27" i="7"/>
  <c r="V27" i="7"/>
  <c r="U27" i="7"/>
  <c r="T27" i="7"/>
  <c r="S27" i="7"/>
  <c r="R27" i="7"/>
  <c r="Q27" i="7"/>
  <c r="N27" i="7"/>
  <c r="M27" i="7"/>
  <c r="L27" i="7"/>
  <c r="K27" i="7"/>
  <c r="J27" i="7"/>
  <c r="I27" i="7"/>
  <c r="H27" i="7"/>
  <c r="G27" i="7"/>
  <c r="AD26" i="7"/>
  <c r="AC26" i="7"/>
  <c r="P26" i="7"/>
  <c r="O26" i="7"/>
  <c r="AD25" i="7"/>
  <c r="AC25" i="7"/>
  <c r="P25" i="7"/>
  <c r="O25" i="7"/>
  <c r="AD24" i="7"/>
  <c r="AC24" i="7"/>
  <c r="P24" i="7"/>
  <c r="O24" i="7"/>
  <c r="O27" i="7" s="1"/>
  <c r="AH23" i="7"/>
  <c r="AG23" i="7"/>
  <c r="AB23" i="7"/>
  <c r="AA23" i="7"/>
  <c r="Z23" i="7"/>
  <c r="Y23" i="7"/>
  <c r="X23" i="7"/>
  <c r="W23" i="7"/>
  <c r="V23" i="7"/>
  <c r="U23" i="7"/>
  <c r="T23" i="7"/>
  <c r="S23" i="7"/>
  <c r="R23" i="7"/>
  <c r="Q23" i="7"/>
  <c r="N23" i="7"/>
  <c r="M23" i="7"/>
  <c r="L23" i="7"/>
  <c r="K23" i="7"/>
  <c r="J23" i="7"/>
  <c r="I23" i="7"/>
  <c r="H23" i="7"/>
  <c r="G23" i="7"/>
  <c r="AD22" i="7"/>
  <c r="AC22" i="7"/>
  <c r="P22" i="7"/>
  <c r="O22" i="7"/>
  <c r="AD21" i="7"/>
  <c r="AC21" i="7"/>
  <c r="P21" i="7"/>
  <c r="O21" i="7"/>
  <c r="AD20" i="7"/>
  <c r="AC20" i="7"/>
  <c r="P20" i="7"/>
  <c r="O20" i="7"/>
  <c r="AH19" i="7"/>
  <c r="AG19" i="7"/>
  <c r="AB19" i="7"/>
  <c r="AA19" i="7"/>
  <c r="Z19" i="7"/>
  <c r="Y19" i="7"/>
  <c r="X19" i="7"/>
  <c r="W19" i="7"/>
  <c r="V19" i="7"/>
  <c r="U19" i="7"/>
  <c r="T19" i="7"/>
  <c r="S19" i="7"/>
  <c r="R19" i="7"/>
  <c r="Q19" i="7"/>
  <c r="N19" i="7"/>
  <c r="M19" i="7"/>
  <c r="L19" i="7"/>
  <c r="K19" i="7"/>
  <c r="J19" i="7"/>
  <c r="I19" i="7"/>
  <c r="H19" i="7"/>
  <c r="G19" i="7"/>
  <c r="AD18" i="7"/>
  <c r="AC18" i="7"/>
  <c r="P18" i="7"/>
  <c r="O18" i="7"/>
  <c r="AD17" i="7"/>
  <c r="AC17" i="7"/>
  <c r="P17" i="7"/>
  <c r="O17" i="7"/>
  <c r="AD16" i="7"/>
  <c r="AD19" i="7" s="1"/>
  <c r="AC16" i="7"/>
  <c r="P16" i="7"/>
  <c r="O16" i="7"/>
  <c r="AH15" i="7"/>
  <c r="AG15" i="7"/>
  <c r="AB15" i="7"/>
  <c r="AA15" i="7"/>
  <c r="Z15" i="7"/>
  <c r="Y15" i="7"/>
  <c r="X15" i="7"/>
  <c r="W15" i="7"/>
  <c r="V15" i="7"/>
  <c r="U15" i="7"/>
  <c r="T15" i="7"/>
  <c r="S15" i="7"/>
  <c r="R15" i="7"/>
  <c r="Q15" i="7"/>
  <c r="N15" i="7"/>
  <c r="M15" i="7"/>
  <c r="L15" i="7"/>
  <c r="K15" i="7"/>
  <c r="J15" i="7"/>
  <c r="I15" i="7"/>
  <c r="H15" i="7"/>
  <c r="G15" i="7"/>
  <c r="AD14" i="7"/>
  <c r="AC14" i="7"/>
  <c r="P14" i="7"/>
  <c r="O14" i="7"/>
  <c r="AD13" i="7"/>
  <c r="AC13" i="7"/>
  <c r="P13" i="7"/>
  <c r="O13" i="7"/>
  <c r="AD12" i="7"/>
  <c r="AC12" i="7"/>
  <c r="P12" i="7"/>
  <c r="O12" i="7"/>
  <c r="O15" i="7" s="1"/>
  <c r="AD43" i="7" l="1"/>
  <c r="O39" i="7"/>
  <c r="P87" i="7"/>
  <c r="O79" i="7"/>
  <c r="P15" i="7"/>
  <c r="AD103" i="7"/>
  <c r="AF93" i="7"/>
  <c r="AE93" i="7"/>
  <c r="AE100" i="7"/>
  <c r="AF49" i="7"/>
  <c r="AF50" i="7"/>
  <c r="AF53" i="7"/>
  <c r="AF54" i="7"/>
  <c r="AF90" i="7"/>
  <c r="AF92" i="7"/>
  <c r="AE94" i="7"/>
  <c r="AE29" i="7"/>
  <c r="AE30" i="7"/>
  <c r="AF33" i="7"/>
  <c r="AF37" i="7"/>
  <c r="AF45" i="7"/>
  <c r="AF46" i="7"/>
  <c r="AE50" i="7"/>
  <c r="AE89" i="7"/>
  <c r="AE90" i="7"/>
  <c r="AF18" i="7"/>
  <c r="AF21" i="7"/>
  <c r="AF22" i="7"/>
  <c r="AF58" i="7"/>
  <c r="AF66" i="7"/>
  <c r="AF73" i="7"/>
  <c r="AF74" i="7"/>
  <c r="O99" i="7"/>
  <c r="AE22" i="7"/>
  <c r="AF25" i="7"/>
  <c r="P47" i="7"/>
  <c r="AE54" i="7"/>
  <c r="AE72" i="7"/>
  <c r="AE74" i="7"/>
  <c r="AF78" i="7"/>
  <c r="AF85" i="7"/>
  <c r="AF86" i="7"/>
  <c r="AF97" i="7"/>
  <c r="AF98" i="7"/>
  <c r="AF13" i="7"/>
  <c r="AE37" i="7"/>
  <c r="AE45" i="7"/>
  <c r="O59" i="7"/>
  <c r="AF60" i="7"/>
  <c r="AE86" i="7"/>
  <c r="AC15" i="7"/>
  <c r="O75" i="7"/>
  <c r="O91" i="7"/>
  <c r="P95" i="7"/>
  <c r="AE14" i="7"/>
  <c r="AF17" i="7"/>
  <c r="AD23" i="7"/>
  <c r="AF34" i="7"/>
  <c r="P39" i="7"/>
  <c r="AE38" i="7"/>
  <c r="AE40" i="7"/>
  <c r="AE41" i="7"/>
  <c r="O43" i="7"/>
  <c r="AF44" i="7"/>
  <c r="AE46" i="7"/>
  <c r="AC51" i="7"/>
  <c r="AF61" i="7"/>
  <c r="O67" i="7"/>
  <c r="AE66" i="7"/>
  <c r="AE70" i="7"/>
  <c r="AF77" i="7"/>
  <c r="AF81" i="7"/>
  <c r="AD87" i="7"/>
  <c r="AC95" i="7"/>
  <c r="AE101" i="7"/>
  <c r="O103" i="7"/>
  <c r="P27" i="7"/>
  <c r="O51" i="7"/>
  <c r="P63" i="7"/>
  <c r="AC71" i="7"/>
  <c r="O19" i="7"/>
  <c r="AC23" i="7"/>
  <c r="AC55" i="7"/>
  <c r="AC63" i="7"/>
  <c r="AC79" i="7"/>
  <c r="O83" i="7"/>
  <c r="AF100" i="7"/>
  <c r="AF12" i="7"/>
  <c r="AF14" i="7"/>
  <c r="O23" i="7"/>
  <c r="AE24" i="7"/>
  <c r="AE25" i="7"/>
  <c r="AE26" i="7"/>
  <c r="AF26" i="7"/>
  <c r="O31" i="7"/>
  <c r="AF28" i="7"/>
  <c r="AF29" i="7"/>
  <c r="AF30" i="7"/>
  <c r="O35" i="7"/>
  <c r="AF38" i="7"/>
  <c r="AF42" i="7"/>
  <c r="AC47" i="7"/>
  <c r="AD51" i="7"/>
  <c r="AE53" i="7"/>
  <c r="AE56" i="7"/>
  <c r="AF56" i="7"/>
  <c r="AE62" i="7"/>
  <c r="AF62" i="7"/>
  <c r="AF65" i="7"/>
  <c r="AF69" i="7"/>
  <c r="AF70" i="7"/>
  <c r="AE78" i="7"/>
  <c r="AE85" i="7"/>
  <c r="AE88" i="7"/>
  <c r="AF88" i="7"/>
  <c r="AE98" i="7"/>
  <c r="AF102" i="7"/>
  <c r="AF32" i="7"/>
  <c r="P35" i="7"/>
  <c r="AF76" i="7"/>
  <c r="AF96" i="7"/>
  <c r="P99" i="7"/>
  <c r="AE12" i="7"/>
  <c r="AE17" i="7"/>
  <c r="AD35" i="7"/>
  <c r="AE36" i="7"/>
  <c r="P43" i="7"/>
  <c r="AE57" i="7"/>
  <c r="AE73" i="7"/>
  <c r="AE81" i="7"/>
  <c r="AF16" i="7"/>
  <c r="P19" i="7"/>
  <c r="AE20" i="7"/>
  <c r="AF48" i="7"/>
  <c r="P51" i="7"/>
  <c r="P75" i="7"/>
  <c r="AF72" i="7"/>
  <c r="AF80" i="7"/>
  <c r="P83" i="7"/>
  <c r="AF82" i="7"/>
  <c r="AD83" i="7"/>
  <c r="AE13" i="7"/>
  <c r="AD27" i="7"/>
  <c r="AF24" i="7"/>
  <c r="AE33" i="7"/>
  <c r="AF40" i="7"/>
  <c r="AD47" i="7"/>
  <c r="AE60" i="7"/>
  <c r="AE76" i="7"/>
  <c r="P23" i="7"/>
  <c r="AE21" i="7"/>
  <c r="AD31" i="7"/>
  <c r="AC35" i="7"/>
  <c r="AE34" i="7"/>
  <c r="AE44" i="7"/>
  <c r="AF57" i="7"/>
  <c r="AE58" i="7"/>
  <c r="AE65" i="7"/>
  <c r="O71" i="7"/>
  <c r="AE68" i="7"/>
  <c r="AE77" i="7"/>
  <c r="AC83" i="7"/>
  <c r="AF89" i="7"/>
  <c r="AD15" i="7"/>
  <c r="AC19" i="7"/>
  <c r="AE18" i="7"/>
  <c r="AE28" i="7"/>
  <c r="AF41" i="7"/>
  <c r="AE42" i="7"/>
  <c r="AE49" i="7"/>
  <c r="O55" i="7"/>
  <c r="AE52" i="7"/>
  <c r="AD59" i="7"/>
  <c r="AE61" i="7"/>
  <c r="AF64" i="7"/>
  <c r="P71" i="7"/>
  <c r="AE69" i="7"/>
  <c r="AD79" i="7"/>
  <c r="AD91" i="7"/>
  <c r="AE82" i="7"/>
  <c r="O87" i="7"/>
  <c r="AE84" i="7"/>
  <c r="AD95" i="7"/>
  <c r="AF94" i="7"/>
  <c r="AE97" i="7"/>
  <c r="P103" i="7"/>
  <c r="AE16" i="7"/>
  <c r="AF20" i="7"/>
  <c r="AC27" i="7"/>
  <c r="AE32" i="7"/>
  <c r="AF36" i="7"/>
  <c r="AC43" i="7"/>
  <c r="AE48" i="7"/>
  <c r="AF52" i="7"/>
  <c r="AC59" i="7"/>
  <c r="AE64" i="7"/>
  <c r="AF68" i="7"/>
  <c r="AC75" i="7"/>
  <c r="AE80" i="7"/>
  <c r="AF84" i="7"/>
  <c r="AC91" i="7"/>
  <c r="O95" i="7"/>
  <c r="AE92" i="7"/>
  <c r="AC103" i="7"/>
  <c r="AF101" i="7"/>
  <c r="AE102" i="7"/>
  <c r="AF23" i="7" l="1"/>
  <c r="AF95" i="7"/>
  <c r="AF79" i="7"/>
  <c r="AF27" i="7"/>
  <c r="AF91" i="7"/>
  <c r="AF87" i="7"/>
  <c r="AE55" i="7"/>
  <c r="AF59" i="7"/>
  <c r="AF15" i="7"/>
  <c r="AF47" i="7"/>
  <c r="AE95" i="7"/>
  <c r="AF67" i="7"/>
  <c r="AE31" i="7"/>
  <c r="AE47" i="7"/>
  <c r="AF55" i="7"/>
  <c r="AE87" i="7"/>
  <c r="AF51" i="7"/>
  <c r="AF35" i="7"/>
  <c r="AE91" i="7"/>
  <c r="AE51" i="7"/>
  <c r="AF75" i="7"/>
  <c r="AF39" i="7"/>
  <c r="AF71" i="7"/>
  <c r="AE99" i="7"/>
  <c r="AE75" i="7"/>
  <c r="AF99" i="7"/>
  <c r="AF31" i="7"/>
  <c r="AE83" i="7"/>
  <c r="AF19" i="7"/>
  <c r="AF63" i="7"/>
  <c r="AE103" i="7"/>
  <c r="AE39" i="7"/>
  <c r="AF43" i="7"/>
  <c r="AE67" i="7"/>
  <c r="AE43" i="7"/>
  <c r="AE27" i="7"/>
  <c r="AF103" i="7"/>
  <c r="AE63" i="7"/>
  <c r="AE59" i="7"/>
  <c r="AE71" i="7"/>
  <c r="AE79" i="7"/>
  <c r="AE19" i="7"/>
  <c r="AF83" i="7"/>
  <c r="AE15" i="7"/>
  <c r="AE35" i="7"/>
  <c r="AE23" i="7"/>
  <c r="AH11" i="7" l="1"/>
  <c r="AG11" i="7"/>
  <c r="AB11" i="7"/>
  <c r="AA11" i="7"/>
  <c r="Z11" i="7"/>
  <c r="Y11" i="7"/>
  <c r="X11" i="7"/>
  <c r="W11" i="7"/>
  <c r="V11" i="7"/>
  <c r="U11" i="7"/>
  <c r="T11" i="7"/>
  <c r="S11" i="7"/>
  <c r="R11" i="7"/>
  <c r="Q11" i="7"/>
  <c r="N11" i="7"/>
  <c r="M11" i="7"/>
  <c r="L11" i="7"/>
  <c r="K11" i="7"/>
  <c r="J11" i="7"/>
  <c r="I11" i="7"/>
  <c r="H11" i="7"/>
  <c r="G11" i="7"/>
  <c r="AD11" i="7"/>
  <c r="AC11" i="7"/>
  <c r="P11" i="7" l="1"/>
  <c r="O11" i="7"/>
  <c r="AF11" i="7" l="1"/>
  <c r="AE11" i="7"/>
</calcChain>
</file>

<file path=xl/sharedStrings.xml><?xml version="1.0" encoding="utf-8"?>
<sst xmlns="http://schemas.openxmlformats.org/spreadsheetml/2006/main" count="1035" uniqueCount="327">
  <si>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</si>
  <si>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</si>
  <si>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</si>
  <si>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</si>
  <si>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</si>
  <si>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</si>
  <si>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</si>
  <si>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</si>
  <si>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</si>
  <si>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</si>
  <si>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</si>
  <si>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</si>
  <si>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金額（円）</t>
    <rPh sb="0" eb="2">
      <t>キンガク</t>
    </rPh>
    <rPh sb="3" eb="4">
      <t>エン</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</si>
  <si>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</si>
  <si>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</si>
  <si>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</si>
  <si>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</si>
  <si>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</si>
  <si>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</si>
  <si>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</si>
  <si>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</si>
  <si>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</si>
  <si>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⑥
その他の役務</t>
    <rPh sb="4" eb="5">
      <t>タ</t>
    </rPh>
    <rPh sb="6" eb="8">
      <t>エキム</t>
    </rPh>
    <phoneticPr fontId="1"/>
  </si>
  <si>
    <t>④
その他の
物品</t>
    <rPh sb="4" eb="5">
      <t>タ</t>
    </rPh>
    <rPh sb="7" eb="9">
      <t>ブッピン</t>
    </rPh>
    <phoneticPr fontId="1"/>
  </si>
  <si>
    <t>障害者就労施設等からの物品等の調達実績の報告様式</t>
    <rPh sb="0" eb="3">
      <t>ショウガイシャ</t>
    </rPh>
    <rPh sb="3" eb="5">
      <t>シュウロウ</t>
    </rPh>
    <rPh sb="5" eb="7">
      <t>シセツ</t>
    </rPh>
    <rPh sb="7" eb="8">
      <t>トウ</t>
    </rPh>
    <rPh sb="11" eb="13">
      <t>ブッピン</t>
    </rPh>
    <rPh sb="13" eb="14">
      <t>トウ</t>
    </rPh>
    <rPh sb="15" eb="17">
      <t>チョウタツ</t>
    </rPh>
    <rPh sb="17" eb="19">
      <t>ジッセキ</t>
    </rPh>
    <rPh sb="20" eb="22">
      <t>ホウコク</t>
    </rPh>
    <rPh sb="22" eb="24">
      <t>ヨウシキ</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</si>
  <si>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</si>
  <si>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</si>
  <si>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</si>
  <si>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</si>
  <si>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</si>
  <si>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</si>
  <si>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</si>
  <si>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</si>
  <si>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</si>
  <si>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</si>
  <si>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</si>
  <si>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</si>
  <si>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</si>
  <si>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</si>
  <si>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</si>
  <si>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</si>
  <si>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</si>
  <si>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</si>
  <si>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</si>
  <si>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</si>
  <si>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</si>
  <si>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</si>
  <si>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</si>
  <si>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</si>
  <si>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</si>
  <si>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</si>
  <si>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</si>
  <si>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</si>
  <si>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</si>
  <si>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</si>
  <si>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</si>
  <si>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</si>
  <si>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</si>
  <si>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</si>
  <si>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</si>
  <si>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</si>
  <si>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</si>
  <si>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</si>
  <si>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</si>
  <si>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</si>
  <si>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</si>
  <si>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共同受注窓口</t>
    <rPh sb="0" eb="2">
      <t>キョウドウ</t>
    </rPh>
    <rPh sb="2" eb="4">
      <t>ジュチュウ</t>
    </rPh>
    <rPh sb="4" eb="6">
      <t>マドグチ</t>
    </rPh>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</si>
  <si>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</si>
  <si>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</si>
  <si>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</si>
  <si>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</si>
  <si>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</si>
  <si>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</si>
  <si>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</si>
  <si>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</si>
  <si>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</si>
  <si>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</si>
  <si>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都道府県名、市町村名
及び
地方独立行政法人等</t>
    <rPh sb="0" eb="2">
      <t>トドウ</t>
    </rPh>
    <rPh sb="2" eb="4">
      <t>フケン</t>
    </rPh>
    <rPh sb="4" eb="5">
      <t>メイ</t>
    </rPh>
    <rPh sb="6" eb="10">
      <t>シチョウソンメイ</t>
    </rPh>
    <rPh sb="11" eb="12">
      <t>オヨ</t>
    </rPh>
    <rPh sb="14" eb="16">
      <t>チホウ</t>
    </rPh>
    <rPh sb="16" eb="18">
      <t>ドクリツ</t>
    </rPh>
    <rPh sb="18" eb="20">
      <t>ギョウセイ</t>
    </rPh>
    <rPh sb="20" eb="22">
      <t>ホウジン</t>
    </rPh>
    <rPh sb="22" eb="23">
      <t>トウ</t>
    </rPh>
    <phoneticPr fontId="1"/>
  </si>
  <si>
    <t>夕張市</t>
    <rPh sb="0" eb="3">
      <t>ユウバリシ</t>
    </rPh>
    <phoneticPr fontId="1"/>
  </si>
  <si>
    <t>a</t>
    <phoneticPr fontId="1"/>
  </si>
  <si>
    <t>b</t>
    <phoneticPr fontId="1"/>
  </si>
  <si>
    <t>b</t>
    <phoneticPr fontId="1"/>
  </si>
  <si>
    <t>ｃ</t>
    <phoneticPr fontId="1"/>
  </si>
  <si>
    <t>岩見沢市</t>
    <rPh sb="0" eb="3">
      <t>イワミザワ</t>
    </rPh>
    <rPh sb="3" eb="4">
      <t>シ</t>
    </rPh>
    <phoneticPr fontId="1"/>
  </si>
  <si>
    <t>美唄市</t>
    <rPh sb="0" eb="3">
      <t>ビバイシ</t>
    </rPh>
    <phoneticPr fontId="1"/>
  </si>
  <si>
    <t>a</t>
    <phoneticPr fontId="1"/>
  </si>
  <si>
    <t>b</t>
    <phoneticPr fontId="1"/>
  </si>
  <si>
    <t>ｃ</t>
    <phoneticPr fontId="1"/>
  </si>
  <si>
    <t>芦別市</t>
    <rPh sb="0" eb="3">
      <t>アシベツシ</t>
    </rPh>
    <phoneticPr fontId="1"/>
  </si>
  <si>
    <t>赤平市</t>
    <rPh sb="0" eb="3">
      <t>アカビラシ</t>
    </rPh>
    <phoneticPr fontId="1"/>
  </si>
  <si>
    <t>三笠市</t>
    <rPh sb="0" eb="3">
      <t>ミカサシ</t>
    </rPh>
    <phoneticPr fontId="1"/>
  </si>
  <si>
    <t>滝川市</t>
    <rPh sb="0" eb="3">
      <t>タキカワシ</t>
    </rPh>
    <phoneticPr fontId="1"/>
  </si>
  <si>
    <t>砂川市</t>
    <rPh sb="0" eb="2">
      <t>スナガワ</t>
    </rPh>
    <rPh sb="2" eb="3">
      <t>シ</t>
    </rPh>
    <phoneticPr fontId="1"/>
  </si>
  <si>
    <t>歌志内市</t>
    <rPh sb="0" eb="4">
      <t>ウタシナイシ</t>
    </rPh>
    <phoneticPr fontId="1"/>
  </si>
  <si>
    <t>深川市</t>
    <rPh sb="0" eb="2">
      <t>フカガワ</t>
    </rPh>
    <rPh sb="2" eb="3">
      <t>シ</t>
    </rPh>
    <phoneticPr fontId="1"/>
  </si>
  <si>
    <t>南幌町</t>
    <rPh sb="0" eb="3">
      <t>ナンポロチョウ</t>
    </rPh>
    <phoneticPr fontId="1"/>
  </si>
  <si>
    <t>奈井江町</t>
    <rPh sb="0" eb="4">
      <t>ナイエチョウ</t>
    </rPh>
    <phoneticPr fontId="1"/>
  </si>
  <si>
    <t>上砂川町</t>
    <rPh sb="0" eb="3">
      <t>カミスナガワ</t>
    </rPh>
    <rPh sb="3" eb="4">
      <t>チョウ</t>
    </rPh>
    <phoneticPr fontId="1"/>
  </si>
  <si>
    <t>由仁町</t>
    <rPh sb="0" eb="2">
      <t>ユニ</t>
    </rPh>
    <rPh sb="2" eb="3">
      <t>チョウ</t>
    </rPh>
    <phoneticPr fontId="1"/>
  </si>
  <si>
    <t>長沼町</t>
    <rPh sb="0" eb="2">
      <t>ナガヌマ</t>
    </rPh>
    <rPh sb="2" eb="3">
      <t>チョウ</t>
    </rPh>
    <phoneticPr fontId="1"/>
  </si>
  <si>
    <t>栗山町</t>
    <rPh sb="0" eb="3">
      <t>クリヤマチョウ</t>
    </rPh>
    <phoneticPr fontId="1"/>
  </si>
  <si>
    <t>月形町</t>
    <rPh sb="0" eb="2">
      <t>ツキガタ</t>
    </rPh>
    <rPh sb="2" eb="3">
      <t>チョウ</t>
    </rPh>
    <phoneticPr fontId="1"/>
  </si>
  <si>
    <t>浦臼町</t>
    <rPh sb="0" eb="2">
      <t>ウラウス</t>
    </rPh>
    <rPh sb="2" eb="3">
      <t>チョウ</t>
    </rPh>
    <phoneticPr fontId="1"/>
  </si>
  <si>
    <t>新十津川町</t>
    <rPh sb="0" eb="5">
      <t>シン</t>
    </rPh>
    <phoneticPr fontId="1"/>
  </si>
  <si>
    <t>a</t>
    <phoneticPr fontId="1"/>
  </si>
  <si>
    <t>b</t>
    <phoneticPr fontId="1"/>
  </si>
  <si>
    <t>ｃ</t>
    <phoneticPr fontId="1"/>
  </si>
  <si>
    <t>妹背牛町</t>
    <rPh sb="0" eb="3">
      <t>モセウシ</t>
    </rPh>
    <rPh sb="3" eb="4">
      <t>チョウ</t>
    </rPh>
    <phoneticPr fontId="1"/>
  </si>
  <si>
    <t>秩父別町</t>
    <rPh sb="0" eb="4">
      <t>チップベツチョウ</t>
    </rPh>
    <phoneticPr fontId="1"/>
  </si>
  <si>
    <t>雨竜町</t>
    <rPh sb="0" eb="3">
      <t>ウリュウチョウ</t>
    </rPh>
    <phoneticPr fontId="1"/>
  </si>
  <si>
    <t>北竜町</t>
    <rPh sb="0" eb="2">
      <t>ホクリュウ</t>
    </rPh>
    <rPh sb="2" eb="3">
      <t>マチ</t>
    </rPh>
    <phoneticPr fontId="1"/>
  </si>
  <si>
    <t>沼田町</t>
    <rPh sb="0" eb="3">
      <t>ヌマタチョウ</t>
    </rPh>
    <phoneticPr fontId="1"/>
  </si>
  <si>
    <t>札幌市</t>
    <rPh sb="0" eb="3">
      <t>サッポロシ</t>
    </rPh>
    <phoneticPr fontId="1"/>
  </si>
  <si>
    <t>江別市</t>
    <rPh sb="0" eb="3">
      <t>エベツシ</t>
    </rPh>
    <phoneticPr fontId="1"/>
  </si>
  <si>
    <t>千歳市</t>
    <rPh sb="0" eb="3">
      <t>チトセシ</t>
    </rPh>
    <phoneticPr fontId="1"/>
  </si>
  <si>
    <t>恵庭市</t>
    <rPh sb="0" eb="3">
      <t>エニワシ</t>
    </rPh>
    <phoneticPr fontId="1"/>
  </si>
  <si>
    <t>北広島市</t>
    <rPh sb="0" eb="4">
      <t>キタヒロシマシ</t>
    </rPh>
    <phoneticPr fontId="1"/>
  </si>
  <si>
    <t>石狩市</t>
    <rPh sb="0" eb="2">
      <t>イシカリ</t>
    </rPh>
    <rPh sb="2" eb="3">
      <t>シ</t>
    </rPh>
    <phoneticPr fontId="1"/>
  </si>
  <si>
    <t>当別町</t>
  </si>
  <si>
    <t>a</t>
  </si>
  <si>
    <t>b</t>
  </si>
  <si>
    <t>ｃ</t>
  </si>
  <si>
    <t>計</t>
  </si>
  <si>
    <t>新篠津村</t>
    <rPh sb="0" eb="4">
      <t>シンシノツムラ</t>
    </rPh>
    <phoneticPr fontId="1"/>
  </si>
  <si>
    <t>小樽市</t>
    <rPh sb="0" eb="2">
      <t>オタル</t>
    </rPh>
    <rPh sb="2" eb="3">
      <t>シ</t>
    </rPh>
    <phoneticPr fontId="1"/>
  </si>
  <si>
    <t>a</t>
    <phoneticPr fontId="1"/>
  </si>
  <si>
    <t>島牧村</t>
    <rPh sb="0" eb="3">
      <t>シママキムラ</t>
    </rPh>
    <phoneticPr fontId="1"/>
  </si>
  <si>
    <t>寿都町</t>
    <rPh sb="0" eb="3">
      <t>スッツチョウ</t>
    </rPh>
    <phoneticPr fontId="1"/>
  </si>
  <si>
    <t>黒松内町</t>
    <rPh sb="0" eb="4">
      <t>クロマツナイチョウ</t>
    </rPh>
    <phoneticPr fontId="1"/>
  </si>
  <si>
    <t>蘭越町</t>
    <rPh sb="0" eb="3">
      <t>ランコシチョウ</t>
    </rPh>
    <phoneticPr fontId="1"/>
  </si>
  <si>
    <t>ニセコ町</t>
    <rPh sb="3" eb="4">
      <t>チョウ</t>
    </rPh>
    <phoneticPr fontId="1"/>
  </si>
  <si>
    <t>真狩村</t>
    <rPh sb="0" eb="3">
      <t>マッカリムラ</t>
    </rPh>
    <phoneticPr fontId="1"/>
  </si>
  <si>
    <t>留寿都村</t>
    <rPh sb="0" eb="4">
      <t>ルスツムラ</t>
    </rPh>
    <phoneticPr fontId="1"/>
  </si>
  <si>
    <t>喜茂別町</t>
    <rPh sb="0" eb="4">
      <t>キモベツチョウ</t>
    </rPh>
    <phoneticPr fontId="1"/>
  </si>
  <si>
    <t>京極町</t>
    <rPh sb="0" eb="3">
      <t>キョウゴクチョウ</t>
    </rPh>
    <phoneticPr fontId="1"/>
  </si>
  <si>
    <t>倶知安町</t>
    <rPh sb="0" eb="4">
      <t>クッチャンチョウ</t>
    </rPh>
    <phoneticPr fontId="1"/>
  </si>
  <si>
    <t>共和町</t>
    <rPh sb="0" eb="3">
      <t>キョウワチョウ</t>
    </rPh>
    <phoneticPr fontId="1"/>
  </si>
  <si>
    <t>岩内町</t>
    <rPh sb="0" eb="3">
      <t>イワナイチョウ</t>
    </rPh>
    <phoneticPr fontId="1"/>
  </si>
  <si>
    <t>泊村</t>
    <rPh sb="0" eb="2">
      <t>トマリムラ</t>
    </rPh>
    <phoneticPr fontId="1"/>
  </si>
  <si>
    <t>神恵内村</t>
    <rPh sb="0" eb="4">
      <t>カモエナイムラ</t>
    </rPh>
    <phoneticPr fontId="1"/>
  </si>
  <si>
    <t>積丹町</t>
    <rPh sb="0" eb="3">
      <t>シャコタンチョウ</t>
    </rPh>
    <phoneticPr fontId="1"/>
  </si>
  <si>
    <t>古平町</t>
    <rPh sb="0" eb="3">
      <t>フルビラチョウ</t>
    </rPh>
    <phoneticPr fontId="1"/>
  </si>
  <si>
    <t>仁木町</t>
    <rPh sb="0" eb="3">
      <t>ニキチョウ</t>
    </rPh>
    <phoneticPr fontId="1"/>
  </si>
  <si>
    <t>余市町</t>
    <rPh sb="0" eb="2">
      <t>ヨイチ</t>
    </rPh>
    <rPh sb="2" eb="3">
      <t>チョウ</t>
    </rPh>
    <phoneticPr fontId="1"/>
  </si>
  <si>
    <t>赤井川村</t>
    <rPh sb="0" eb="4">
      <t>アカイガワムラ</t>
    </rPh>
    <phoneticPr fontId="1"/>
  </si>
  <si>
    <t>平取町</t>
    <rPh sb="0" eb="3">
      <t>ビ</t>
    </rPh>
    <phoneticPr fontId="1"/>
  </si>
  <si>
    <t>a</t>
    <phoneticPr fontId="1"/>
  </si>
  <si>
    <t>b</t>
    <phoneticPr fontId="1"/>
  </si>
  <si>
    <t>ｃ</t>
    <phoneticPr fontId="1"/>
  </si>
  <si>
    <t>新冠町</t>
    <rPh sb="0" eb="2">
      <t>ニイカップ</t>
    </rPh>
    <rPh sb="2" eb="3">
      <t>チョウ</t>
    </rPh>
    <phoneticPr fontId="1"/>
  </si>
  <si>
    <t>浦河町</t>
    <rPh sb="0" eb="3">
      <t>ウラカワチョウ</t>
    </rPh>
    <phoneticPr fontId="1"/>
  </si>
  <si>
    <t>えりも町</t>
    <rPh sb="3" eb="4">
      <t>チョウ</t>
    </rPh>
    <phoneticPr fontId="1"/>
  </si>
  <si>
    <t>新ひだか町</t>
    <rPh sb="0" eb="5">
      <t>07</t>
    </rPh>
    <phoneticPr fontId="1"/>
  </si>
  <si>
    <t>a</t>
    <phoneticPr fontId="1"/>
  </si>
  <si>
    <t>b</t>
    <phoneticPr fontId="1"/>
  </si>
  <si>
    <t>ｃ</t>
    <phoneticPr fontId="1"/>
  </si>
  <si>
    <t>函館市</t>
    <rPh sb="0" eb="3">
      <t>ハコダテシ</t>
    </rPh>
    <phoneticPr fontId="1"/>
  </si>
  <si>
    <t>北斗市</t>
    <rPh sb="0" eb="2">
      <t>ホクト</t>
    </rPh>
    <rPh sb="2" eb="3">
      <t>シ</t>
    </rPh>
    <phoneticPr fontId="12"/>
  </si>
  <si>
    <t>a</t>
    <phoneticPr fontId="12"/>
  </si>
  <si>
    <t>計</t>
    <rPh sb="0" eb="1">
      <t>ケイ</t>
    </rPh>
    <phoneticPr fontId="12"/>
  </si>
  <si>
    <t>松前町</t>
    <rPh sb="0" eb="1">
      <t>マツ</t>
    </rPh>
    <rPh sb="1" eb="3">
      <t>マエチョウ</t>
    </rPh>
    <phoneticPr fontId="1"/>
  </si>
  <si>
    <t>福島町</t>
    <rPh sb="0" eb="3">
      <t>フクシマチョウ</t>
    </rPh>
    <phoneticPr fontId="1"/>
  </si>
  <si>
    <t>知内町</t>
    <rPh sb="0" eb="3">
      <t>シリウチチョウ</t>
    </rPh>
    <phoneticPr fontId="1"/>
  </si>
  <si>
    <t>木古内町</t>
    <rPh sb="0" eb="3">
      <t>キコナイ</t>
    </rPh>
    <rPh sb="3" eb="4">
      <t>チョウ</t>
    </rPh>
    <phoneticPr fontId="1"/>
  </si>
  <si>
    <t>七飯町</t>
    <rPh sb="0" eb="3">
      <t>ナナエチョウ</t>
    </rPh>
    <phoneticPr fontId="1"/>
  </si>
  <si>
    <t>鹿部町</t>
    <rPh sb="0" eb="3">
      <t>シカベチョウ</t>
    </rPh>
    <phoneticPr fontId="1"/>
  </si>
  <si>
    <t>森町</t>
    <rPh sb="0" eb="2">
      <t>モリマチ</t>
    </rPh>
    <phoneticPr fontId="1"/>
  </si>
  <si>
    <t>八雲町</t>
    <rPh sb="0" eb="3">
      <t>ヤクモチョウ</t>
    </rPh>
    <phoneticPr fontId="1"/>
  </si>
  <si>
    <t>長万部町</t>
    <rPh sb="0" eb="3">
      <t>オシャマンベ</t>
    </rPh>
    <rPh sb="3" eb="4">
      <t>チョウ</t>
    </rPh>
    <phoneticPr fontId="1"/>
  </si>
  <si>
    <t>b</t>
    <phoneticPr fontId="12"/>
  </si>
  <si>
    <t>ｃ</t>
    <phoneticPr fontId="12"/>
  </si>
  <si>
    <t>江差町</t>
    <rPh sb="0" eb="3">
      <t>エサシチョウ</t>
    </rPh>
    <phoneticPr fontId="1"/>
  </si>
  <si>
    <t>a</t>
    <phoneticPr fontId="1"/>
  </si>
  <si>
    <t>b</t>
    <phoneticPr fontId="1"/>
  </si>
  <si>
    <t>ｃ</t>
    <phoneticPr fontId="1"/>
  </si>
  <si>
    <t>上ノ国町</t>
    <rPh sb="0" eb="1">
      <t>カミ</t>
    </rPh>
    <rPh sb="2" eb="4">
      <t>クニチョウ</t>
    </rPh>
    <phoneticPr fontId="1"/>
  </si>
  <si>
    <t>厚沢部町</t>
    <rPh sb="0" eb="4">
      <t>アッサブチョウ</t>
    </rPh>
    <phoneticPr fontId="1"/>
  </si>
  <si>
    <t>乙部町</t>
    <rPh sb="0" eb="3">
      <t>オトベチョウ</t>
    </rPh>
    <phoneticPr fontId="1"/>
  </si>
  <si>
    <t>奥尻町</t>
    <rPh sb="0" eb="3">
      <t>オクシリチョウ</t>
    </rPh>
    <phoneticPr fontId="1"/>
  </si>
  <si>
    <t>今金町</t>
    <rPh sb="0" eb="3">
      <t>イマカネチョウ</t>
    </rPh>
    <phoneticPr fontId="1"/>
  </si>
  <si>
    <t>せたな町</t>
    <rPh sb="3" eb="4">
      <t>チョウ</t>
    </rPh>
    <phoneticPr fontId="1"/>
  </si>
  <si>
    <t>旭川市</t>
    <rPh sb="0" eb="3">
      <t>アサヒカワシ</t>
    </rPh>
    <phoneticPr fontId="1"/>
  </si>
  <si>
    <t>士別市</t>
    <rPh sb="0" eb="3">
      <t>シベツシ</t>
    </rPh>
    <phoneticPr fontId="1"/>
  </si>
  <si>
    <t>名寄市</t>
    <rPh sb="0" eb="3">
      <t>ナヨロシ</t>
    </rPh>
    <phoneticPr fontId="1"/>
  </si>
  <si>
    <t>富良野市</t>
    <rPh sb="0" eb="4">
      <t>フラノシ</t>
    </rPh>
    <phoneticPr fontId="1"/>
  </si>
  <si>
    <t>鷹栖町</t>
    <rPh sb="0" eb="3">
      <t>タカスチョウ</t>
    </rPh>
    <phoneticPr fontId="1"/>
  </si>
  <si>
    <t>東神楽町</t>
    <rPh sb="0" eb="4">
      <t>ヒガシカグラチョウ</t>
    </rPh>
    <phoneticPr fontId="1"/>
  </si>
  <si>
    <t>当麻町</t>
    <rPh sb="0" eb="3">
      <t>トウマチョウ</t>
    </rPh>
    <phoneticPr fontId="1"/>
  </si>
  <si>
    <t>比布町</t>
    <rPh sb="0" eb="3">
      <t>ピップチョウ</t>
    </rPh>
    <phoneticPr fontId="1"/>
  </si>
  <si>
    <t>愛別町</t>
    <rPh sb="0" eb="3">
      <t>アイベツチョウ</t>
    </rPh>
    <phoneticPr fontId="1"/>
  </si>
  <si>
    <t>上川町</t>
    <rPh sb="0" eb="3">
      <t>カミカワチョウ</t>
    </rPh>
    <phoneticPr fontId="1"/>
  </si>
  <si>
    <t>東川町</t>
    <rPh sb="0" eb="3">
      <t>ヒガシカワチョウ</t>
    </rPh>
    <phoneticPr fontId="1"/>
  </si>
  <si>
    <t>美瑛町</t>
    <rPh sb="0" eb="3">
      <t>ビエイチョウ</t>
    </rPh>
    <phoneticPr fontId="1"/>
  </si>
  <si>
    <t>上富良野町</t>
    <rPh sb="0" eb="5">
      <t>カミフラノチョウ</t>
    </rPh>
    <phoneticPr fontId="1"/>
  </si>
  <si>
    <t>中富良野町</t>
    <rPh sb="0" eb="4">
      <t>ナカフラノ</t>
    </rPh>
    <rPh sb="4" eb="5">
      <t>チョウ</t>
    </rPh>
    <phoneticPr fontId="1"/>
  </si>
  <si>
    <t>南富良野町</t>
    <rPh sb="0" eb="1">
      <t>ミナミ</t>
    </rPh>
    <rPh sb="1" eb="4">
      <t>フラノ</t>
    </rPh>
    <rPh sb="4" eb="5">
      <t>マチ</t>
    </rPh>
    <phoneticPr fontId="1"/>
  </si>
  <si>
    <t>占冠村</t>
    <rPh sb="0" eb="3">
      <t>シ</t>
    </rPh>
    <phoneticPr fontId="1"/>
  </si>
  <si>
    <t>和寒町</t>
    <rPh sb="0" eb="3">
      <t>ワッサムチョウ</t>
    </rPh>
    <phoneticPr fontId="1"/>
  </si>
  <si>
    <t>剣淵町</t>
    <rPh sb="0" eb="2">
      <t>ケンブチ</t>
    </rPh>
    <rPh sb="2" eb="3">
      <t>チョウ</t>
    </rPh>
    <phoneticPr fontId="1"/>
  </si>
  <si>
    <t>下川町</t>
    <rPh sb="0" eb="3">
      <t>シモカワチョウ</t>
    </rPh>
    <phoneticPr fontId="1"/>
  </si>
  <si>
    <t>美深町</t>
    <rPh sb="0" eb="3">
      <t>ビフカチョウ</t>
    </rPh>
    <phoneticPr fontId="1"/>
  </si>
  <si>
    <t>音威子府村</t>
    <rPh sb="0" eb="5">
      <t>オトイネップムラ</t>
    </rPh>
    <phoneticPr fontId="1"/>
  </si>
  <si>
    <t>中川町</t>
    <rPh sb="0" eb="3">
      <t>ナカガワチョウ</t>
    </rPh>
    <phoneticPr fontId="1"/>
  </si>
  <si>
    <t>幌加内町</t>
    <rPh sb="0" eb="4">
      <t>ホロカナイチョウ</t>
    </rPh>
    <phoneticPr fontId="1"/>
  </si>
  <si>
    <t>室蘭市</t>
    <rPh sb="0" eb="2">
      <t>ムロラン</t>
    </rPh>
    <rPh sb="2" eb="3">
      <t>シ</t>
    </rPh>
    <phoneticPr fontId="1"/>
  </si>
  <si>
    <t>a</t>
    <phoneticPr fontId="1"/>
  </si>
  <si>
    <t>b</t>
    <phoneticPr fontId="1"/>
  </si>
  <si>
    <t>苫小牧市</t>
    <rPh sb="0" eb="3">
      <t>トマコマイ</t>
    </rPh>
    <rPh sb="3" eb="4">
      <t>シ</t>
    </rPh>
    <phoneticPr fontId="1"/>
  </si>
  <si>
    <t>a</t>
    <phoneticPr fontId="1"/>
  </si>
  <si>
    <t>b</t>
    <phoneticPr fontId="1"/>
  </si>
  <si>
    <t>ｃ</t>
    <phoneticPr fontId="1"/>
  </si>
  <si>
    <t>登別市</t>
    <rPh sb="0" eb="2">
      <t>ノボリベツ</t>
    </rPh>
    <rPh sb="2" eb="3">
      <t>シ</t>
    </rPh>
    <phoneticPr fontId="1"/>
  </si>
  <si>
    <t>伊達市</t>
    <rPh sb="0" eb="3">
      <t>ダテシ</t>
    </rPh>
    <phoneticPr fontId="1"/>
  </si>
  <si>
    <t>a</t>
    <phoneticPr fontId="1"/>
  </si>
  <si>
    <t>b</t>
    <phoneticPr fontId="1"/>
  </si>
  <si>
    <t>ｃ</t>
    <phoneticPr fontId="1"/>
  </si>
  <si>
    <t>豊浦町</t>
    <rPh sb="0" eb="3">
      <t>トヨウラチョウ</t>
    </rPh>
    <phoneticPr fontId="1"/>
  </si>
  <si>
    <t>壮瞥町</t>
    <rPh sb="0" eb="3">
      <t>ソウベツチョウ</t>
    </rPh>
    <phoneticPr fontId="1"/>
  </si>
  <si>
    <t>白老町</t>
    <rPh sb="0" eb="3">
      <t>シラオイチョウ</t>
    </rPh>
    <phoneticPr fontId="1"/>
  </si>
  <si>
    <t>厚真町</t>
    <rPh sb="0" eb="3">
      <t>アツマチョウ</t>
    </rPh>
    <phoneticPr fontId="1"/>
  </si>
  <si>
    <t>洞爺湖町</t>
    <rPh sb="0" eb="4">
      <t>トウヤコチョウ</t>
    </rPh>
    <phoneticPr fontId="1"/>
  </si>
  <si>
    <t>安平町</t>
    <rPh sb="0" eb="3">
      <t>アビラチョウ</t>
    </rPh>
    <phoneticPr fontId="1"/>
  </si>
  <si>
    <t>むかわ町</t>
    <rPh sb="3" eb="4">
      <t>チョウ</t>
    </rPh>
    <phoneticPr fontId="1"/>
  </si>
  <si>
    <t>稚内市</t>
    <rPh sb="0" eb="2">
      <t>ワッカナイ</t>
    </rPh>
    <rPh sb="2" eb="3">
      <t>シ</t>
    </rPh>
    <phoneticPr fontId="1"/>
  </si>
  <si>
    <t>浜頓別町</t>
    <rPh sb="0" eb="3">
      <t>ハマトンベツ</t>
    </rPh>
    <rPh sb="3" eb="4">
      <t>チョウ</t>
    </rPh>
    <phoneticPr fontId="1"/>
  </si>
  <si>
    <t>中頓別町</t>
    <rPh sb="0" eb="3">
      <t>ナカトンベツ</t>
    </rPh>
    <rPh sb="3" eb="4">
      <t>チョウ</t>
    </rPh>
    <phoneticPr fontId="1"/>
  </si>
  <si>
    <t>枝幸町</t>
    <rPh sb="0" eb="3">
      <t>エサシチョウ</t>
    </rPh>
    <phoneticPr fontId="1"/>
  </si>
  <si>
    <t>豊富町</t>
    <rPh sb="0" eb="3">
      <t>トヨトミチョウ</t>
    </rPh>
    <phoneticPr fontId="1"/>
  </si>
  <si>
    <t>礼文町</t>
    <rPh sb="0" eb="3">
      <t>レブンチョウ</t>
    </rPh>
    <phoneticPr fontId="1"/>
  </si>
  <si>
    <t>利尻町</t>
    <rPh sb="0" eb="2">
      <t>リシリ</t>
    </rPh>
    <rPh sb="2" eb="3">
      <t>チョウ</t>
    </rPh>
    <phoneticPr fontId="1"/>
  </si>
  <si>
    <t>利尻富士町</t>
    <rPh sb="0" eb="5">
      <t>リシリフジチョウ</t>
    </rPh>
    <phoneticPr fontId="1"/>
  </si>
  <si>
    <t>幌延町</t>
    <rPh sb="0" eb="3">
      <t>ホロノベチョウ</t>
    </rPh>
    <phoneticPr fontId="1"/>
  </si>
  <si>
    <t>猿払村</t>
    <rPh sb="0" eb="3">
      <t>サルフツムラ</t>
    </rPh>
    <phoneticPr fontId="1"/>
  </si>
  <si>
    <t>北見市</t>
    <rPh sb="0" eb="2">
      <t>キタミ</t>
    </rPh>
    <rPh sb="2" eb="3">
      <t>シ</t>
    </rPh>
    <phoneticPr fontId="1"/>
  </si>
  <si>
    <t>紋別市</t>
    <rPh sb="0" eb="1">
      <t>モン</t>
    </rPh>
    <rPh sb="1" eb="2">
      <t>ベツ</t>
    </rPh>
    <rPh sb="2" eb="3">
      <t>シ</t>
    </rPh>
    <phoneticPr fontId="1"/>
  </si>
  <si>
    <t>美幌町</t>
    <rPh sb="0" eb="2">
      <t>ビホロ</t>
    </rPh>
    <rPh sb="2" eb="3">
      <t>チョウ</t>
    </rPh>
    <phoneticPr fontId="1"/>
  </si>
  <si>
    <t>津別町</t>
    <rPh sb="0" eb="2">
      <t>ツベツ</t>
    </rPh>
    <rPh sb="2" eb="3">
      <t>チョウ</t>
    </rPh>
    <phoneticPr fontId="1"/>
  </si>
  <si>
    <t>訓子府町</t>
    <rPh sb="0" eb="4">
      <t>クンネップチョウ</t>
    </rPh>
    <phoneticPr fontId="1"/>
  </si>
  <si>
    <t>置戸町</t>
    <rPh sb="0" eb="2">
      <t>オケト</t>
    </rPh>
    <rPh sb="2" eb="3">
      <t>チョウ</t>
    </rPh>
    <phoneticPr fontId="1"/>
  </si>
  <si>
    <t>遠軽町</t>
    <rPh sb="0" eb="2">
      <t>エンガル</t>
    </rPh>
    <rPh sb="2" eb="3">
      <t>チョウ</t>
    </rPh>
    <phoneticPr fontId="1"/>
  </si>
  <si>
    <t>湧別町</t>
    <rPh sb="0" eb="3">
      <t>ユウベツチョウ</t>
    </rPh>
    <phoneticPr fontId="1"/>
  </si>
  <si>
    <t>西興部村</t>
    <rPh sb="0" eb="4">
      <t>ニシオコッペムラ</t>
    </rPh>
    <phoneticPr fontId="1"/>
  </si>
  <si>
    <t>大空町</t>
    <rPh sb="0" eb="3">
      <t>オオゾラチョウ</t>
    </rPh>
    <phoneticPr fontId="1"/>
  </si>
  <si>
    <t>帯広市</t>
    <rPh sb="0" eb="3">
      <t>オビヒロシ</t>
    </rPh>
    <phoneticPr fontId="1"/>
  </si>
  <si>
    <t>音更町</t>
    <rPh sb="0" eb="2">
      <t>オトフケ</t>
    </rPh>
    <rPh sb="2" eb="3">
      <t>チョウ</t>
    </rPh>
    <phoneticPr fontId="1"/>
  </si>
  <si>
    <t>士幌町</t>
    <rPh sb="0" eb="3">
      <t>シホロチョウ</t>
    </rPh>
    <phoneticPr fontId="12"/>
  </si>
  <si>
    <t>上士幌町</t>
    <rPh sb="0" eb="4">
      <t>カミシホロチョウ</t>
    </rPh>
    <phoneticPr fontId="1"/>
  </si>
  <si>
    <t>鹿追町</t>
    <rPh sb="0" eb="3">
      <t>シカオイチョウ</t>
    </rPh>
    <phoneticPr fontId="1"/>
  </si>
  <si>
    <t>新得町</t>
    <rPh sb="0" eb="3">
      <t>シントクチョウ</t>
    </rPh>
    <phoneticPr fontId="1"/>
  </si>
  <si>
    <t>清水町</t>
    <rPh sb="0" eb="2">
      <t>シミズ</t>
    </rPh>
    <rPh sb="2" eb="3">
      <t>チョウ</t>
    </rPh>
    <phoneticPr fontId="1"/>
  </si>
  <si>
    <t>芽室町</t>
    <rPh sb="0" eb="3">
      <t>メムロチョウ</t>
    </rPh>
    <phoneticPr fontId="1"/>
  </si>
  <si>
    <t>中札内村</t>
    <rPh sb="0" eb="4">
      <t>ナカサツナイムラ</t>
    </rPh>
    <phoneticPr fontId="1"/>
  </si>
  <si>
    <t>更別村</t>
    <rPh sb="0" eb="3">
      <t>サラベツムラ</t>
    </rPh>
    <phoneticPr fontId="1"/>
  </si>
  <si>
    <t>大樹町</t>
    <rPh sb="0" eb="3">
      <t>タイキチョウ</t>
    </rPh>
    <phoneticPr fontId="1"/>
  </si>
  <si>
    <t>広尾町</t>
    <rPh sb="0" eb="3">
      <t>ヒロオチョウ</t>
    </rPh>
    <phoneticPr fontId="1"/>
  </si>
  <si>
    <t>幕別町</t>
    <rPh sb="0" eb="3">
      <t>マクベツチョウ</t>
    </rPh>
    <phoneticPr fontId="1"/>
  </si>
  <si>
    <t>池田町</t>
    <rPh sb="0" eb="2">
      <t>イケダ</t>
    </rPh>
    <rPh sb="2" eb="3">
      <t>チョウ</t>
    </rPh>
    <phoneticPr fontId="1"/>
  </si>
  <si>
    <t>豊頃町</t>
    <rPh sb="0" eb="2">
      <t>トヨコロ</t>
    </rPh>
    <rPh sb="2" eb="3">
      <t>チョウ</t>
    </rPh>
    <phoneticPr fontId="1"/>
  </si>
  <si>
    <t>本別町</t>
    <rPh sb="0" eb="3">
      <t>ホンベツチョウ</t>
    </rPh>
    <phoneticPr fontId="1"/>
  </si>
  <si>
    <t>足寄町</t>
    <rPh sb="0" eb="3">
      <t>アショロチョウ</t>
    </rPh>
    <phoneticPr fontId="1"/>
  </si>
  <si>
    <t>陸別町</t>
    <rPh sb="0" eb="3">
      <t>リクベツチョウ</t>
    </rPh>
    <phoneticPr fontId="1"/>
  </si>
  <si>
    <t>浦幌町</t>
    <rPh sb="0" eb="3">
      <t>ウラホロチョウ</t>
    </rPh>
    <phoneticPr fontId="1"/>
  </si>
  <si>
    <t>釧路市</t>
  </si>
  <si>
    <t>釧路町</t>
    <phoneticPr fontId="1"/>
  </si>
  <si>
    <t>厚岸町</t>
    <rPh sb="0" eb="2">
      <t>アッケシ</t>
    </rPh>
    <rPh sb="2" eb="3">
      <t>チョウ</t>
    </rPh>
    <phoneticPr fontId="1"/>
  </si>
  <si>
    <t>浜中町</t>
  </si>
  <si>
    <t>標茶町</t>
    <rPh sb="0" eb="2">
      <t>シベチャ</t>
    </rPh>
    <rPh sb="2" eb="3">
      <t>チョウ</t>
    </rPh>
    <phoneticPr fontId="1"/>
  </si>
  <si>
    <t>弟子屈町</t>
    <rPh sb="0" eb="3">
      <t>テシカガ</t>
    </rPh>
    <rPh sb="3" eb="4">
      <t>チョウ</t>
    </rPh>
    <phoneticPr fontId="1"/>
  </si>
  <si>
    <t>鶴居村</t>
    <rPh sb="0" eb="1">
      <t>ツル</t>
    </rPh>
    <rPh sb="1" eb="3">
      <t>イムラ</t>
    </rPh>
    <phoneticPr fontId="1"/>
  </si>
  <si>
    <t>白糠町</t>
    <rPh sb="0" eb="3">
      <t>シラヌカチョウ</t>
    </rPh>
    <phoneticPr fontId="1"/>
  </si>
  <si>
    <t>公立大学法人
札幌市立大学</t>
    <rPh sb="0" eb="2">
      <t>コウリツ</t>
    </rPh>
    <rPh sb="2" eb="4">
      <t>ダイガク</t>
    </rPh>
    <rPh sb="4" eb="6">
      <t>ホウジン</t>
    </rPh>
    <rPh sb="7" eb="11">
      <t>サッポロシリツ</t>
    </rPh>
    <rPh sb="11" eb="13">
      <t>ダイガク</t>
    </rPh>
    <phoneticPr fontId="1"/>
  </si>
  <si>
    <t>地方独立行政法人
北海道立総合研究機構</t>
    <rPh sb="0" eb="2">
      <t>チホウ</t>
    </rPh>
    <rPh sb="2" eb="4">
      <t>ドクリツ</t>
    </rPh>
    <rPh sb="4" eb="6">
      <t>ギョウセイ</t>
    </rPh>
    <rPh sb="6" eb="8">
      <t>ホウジン</t>
    </rPh>
    <rPh sb="9" eb="12">
      <t>ホッカイドウ</t>
    </rPh>
    <rPh sb="12" eb="13">
      <t>リツ</t>
    </rPh>
    <rPh sb="13" eb="15">
      <t>ソウゴウ</t>
    </rPh>
    <rPh sb="15" eb="17">
      <t>ケンキュウ</t>
    </rPh>
    <rPh sb="17" eb="19">
      <t>キコウ</t>
    </rPh>
    <phoneticPr fontId="1"/>
  </si>
  <si>
    <t>市町村合計</t>
    <rPh sb="0" eb="3">
      <t>シチョウソン</t>
    </rPh>
    <rPh sb="3" eb="5">
      <t>ゴウケイ</t>
    </rPh>
    <phoneticPr fontId="1"/>
  </si>
  <si>
    <t>a</t>
    <phoneticPr fontId="1"/>
  </si>
  <si>
    <t>根室市</t>
    <rPh sb="0" eb="3">
      <t>ネムロシ</t>
    </rPh>
    <phoneticPr fontId="1"/>
  </si>
  <si>
    <t>別海町</t>
    <rPh sb="0" eb="3">
      <t>ベツカイチョウ</t>
    </rPh>
    <phoneticPr fontId="1"/>
  </si>
  <si>
    <t>a</t>
    <phoneticPr fontId="1"/>
  </si>
  <si>
    <t>b</t>
    <phoneticPr fontId="1"/>
  </si>
  <si>
    <t>ｃ</t>
    <phoneticPr fontId="1"/>
  </si>
  <si>
    <t>中標津町</t>
    <rPh sb="0" eb="4">
      <t>ナカシベツチョウ</t>
    </rPh>
    <phoneticPr fontId="1"/>
  </si>
  <si>
    <t>標津町</t>
    <rPh sb="0" eb="3">
      <t>シベツチョウ</t>
    </rPh>
    <phoneticPr fontId="1"/>
  </si>
  <si>
    <t>a</t>
    <phoneticPr fontId="1"/>
  </si>
  <si>
    <t>b</t>
    <phoneticPr fontId="1"/>
  </si>
  <si>
    <t>羅臼町</t>
    <rPh sb="0" eb="3">
      <t>ラウスチョウ</t>
    </rPh>
    <phoneticPr fontId="1"/>
  </si>
  <si>
    <t>日高町</t>
    <rPh sb="0" eb="2">
      <t>ヒダカ</t>
    </rPh>
    <rPh sb="2" eb="3">
      <t>チョウ</t>
    </rPh>
    <phoneticPr fontId="1"/>
  </si>
  <si>
    <t>様似町</t>
    <rPh sb="0" eb="3">
      <t>サマニチョウ</t>
    </rPh>
    <phoneticPr fontId="1"/>
  </si>
  <si>
    <t>a</t>
    <phoneticPr fontId="1"/>
  </si>
  <si>
    <t>網走市</t>
    <rPh sb="0" eb="3">
      <t>アバシリシ</t>
    </rPh>
    <phoneticPr fontId="1"/>
  </si>
  <si>
    <t>斜里町</t>
    <rPh sb="0" eb="3">
      <t>シャリチョウ</t>
    </rPh>
    <phoneticPr fontId="1"/>
  </si>
  <si>
    <t>清里町</t>
    <rPh sb="0" eb="3">
      <t>キヨサトチョウ</t>
    </rPh>
    <phoneticPr fontId="1"/>
  </si>
  <si>
    <t>小清水町</t>
    <rPh sb="0" eb="4">
      <t>コシミズチョウ</t>
    </rPh>
    <phoneticPr fontId="1"/>
  </si>
  <si>
    <t>佐呂間町</t>
    <rPh sb="0" eb="4">
      <t>サロマチョウ</t>
    </rPh>
    <phoneticPr fontId="1"/>
  </si>
  <si>
    <t>滝上町</t>
    <rPh sb="0" eb="2">
      <t>タキガミ</t>
    </rPh>
    <rPh sb="2" eb="3">
      <t>チョウ</t>
    </rPh>
    <phoneticPr fontId="1"/>
  </si>
  <si>
    <t>興部町</t>
    <rPh sb="0" eb="2">
      <t>オコッペ</t>
    </rPh>
    <rPh sb="2" eb="3">
      <t>チョウ</t>
    </rPh>
    <phoneticPr fontId="1"/>
  </si>
  <si>
    <t>雄武町</t>
    <rPh sb="0" eb="1">
      <t>オス</t>
    </rPh>
    <rPh sb="1" eb="2">
      <t>タケシ</t>
    </rPh>
    <rPh sb="2" eb="3">
      <t>チョウ</t>
    </rPh>
    <phoneticPr fontId="1"/>
  </si>
  <si>
    <t>公立大学法人
公立はこだて未来大学</t>
    <rPh sb="0" eb="6">
      <t>コウリツダイガクホウジン</t>
    </rPh>
    <rPh sb="7" eb="9">
      <t>コウリツ</t>
    </rPh>
    <rPh sb="13" eb="17">
      <t>ミライダイガク</t>
    </rPh>
    <phoneticPr fontId="1"/>
  </si>
  <si>
    <t>a</t>
    <phoneticPr fontId="1"/>
  </si>
  <si>
    <t>b</t>
    <phoneticPr fontId="1"/>
  </si>
  <si>
    <t>ｃ</t>
    <phoneticPr fontId="1"/>
  </si>
  <si>
    <t>北海道公立大学法人
札幌医科大学</t>
    <rPh sb="0" eb="3">
      <t>ホッカイドウ</t>
    </rPh>
    <rPh sb="3" eb="5">
      <t>コウリツ</t>
    </rPh>
    <rPh sb="5" eb="7">
      <t>ダイガク</t>
    </rPh>
    <rPh sb="7" eb="9">
      <t>ホウジン</t>
    </rPh>
    <rPh sb="10" eb="12">
      <t>サッポロ</t>
    </rPh>
    <rPh sb="12" eb="14">
      <t>イカ</t>
    </rPh>
    <rPh sb="14" eb="16">
      <t>ダイガク</t>
    </rPh>
    <phoneticPr fontId="1"/>
  </si>
  <si>
    <t>a</t>
    <phoneticPr fontId="1"/>
  </si>
  <si>
    <t>b</t>
    <phoneticPr fontId="1"/>
  </si>
  <si>
    <t>ｃ</t>
    <phoneticPr fontId="1"/>
  </si>
  <si>
    <t>a</t>
    <phoneticPr fontId="1"/>
  </si>
  <si>
    <t>b</t>
    <phoneticPr fontId="1"/>
  </si>
  <si>
    <t>ｃ</t>
    <phoneticPr fontId="1"/>
  </si>
  <si>
    <t>a</t>
    <phoneticPr fontId="1"/>
  </si>
  <si>
    <t>b</t>
    <phoneticPr fontId="1"/>
  </si>
  <si>
    <t>ｃ</t>
    <phoneticPr fontId="1"/>
  </si>
  <si>
    <t>地方独立行政
法人合計</t>
    <rPh sb="0" eb="2">
      <t>チホウ</t>
    </rPh>
    <rPh sb="2" eb="4">
      <t>ドクリツ</t>
    </rPh>
    <rPh sb="4" eb="6">
      <t>ギョウセイ</t>
    </rPh>
    <rPh sb="7" eb="9">
      <t>ホウジン</t>
    </rPh>
    <rPh sb="9" eb="11">
      <t>ゴウケイ</t>
    </rPh>
    <phoneticPr fontId="1"/>
  </si>
  <si>
    <t>合計
（都道府県＋市町村＋地方独立行政法人）</t>
    <rPh sb="0" eb="2">
      <t>ゴウケイ</t>
    </rPh>
    <rPh sb="4" eb="8">
      <t>トドウフケン</t>
    </rPh>
    <rPh sb="9" eb="12">
      <t>シチョウソン</t>
    </rPh>
    <rPh sb="13" eb="15">
      <t>チホウ</t>
    </rPh>
    <rPh sb="15" eb="17">
      <t>ドクリツ</t>
    </rPh>
    <rPh sb="17" eb="19">
      <t>ギョウセイ</t>
    </rPh>
    <rPh sb="19" eb="21">
      <t>ホウジン</t>
    </rPh>
    <phoneticPr fontId="1"/>
  </si>
  <si>
    <t>a</t>
    <phoneticPr fontId="1"/>
  </si>
  <si>
    <t>b</t>
    <phoneticPr fontId="1"/>
  </si>
  <si>
    <t>ｃ</t>
    <phoneticPr fontId="1"/>
  </si>
  <si>
    <t>北海道</t>
    <rPh sb="0" eb="3">
      <t>ホッカイドウ</t>
    </rPh>
    <phoneticPr fontId="1"/>
  </si>
  <si>
    <t>【北海道】</t>
    <rPh sb="1" eb="4">
      <t>ホッカイドウ</t>
    </rPh>
    <phoneticPr fontId="1"/>
  </si>
  <si>
    <t>留萌市</t>
    <rPh sb="0" eb="3">
      <t>ルモイシ</t>
    </rPh>
    <phoneticPr fontId="1"/>
  </si>
  <si>
    <t>小平町</t>
    <rPh sb="0" eb="3">
      <t>オビラチョウ</t>
    </rPh>
    <phoneticPr fontId="1"/>
  </si>
  <si>
    <t>a</t>
    <phoneticPr fontId="1"/>
  </si>
  <si>
    <t>b</t>
    <phoneticPr fontId="1"/>
  </si>
  <si>
    <t>ｃ</t>
    <phoneticPr fontId="1"/>
  </si>
  <si>
    <t>初山別村</t>
    <rPh sb="0" eb="4">
      <t>ショサンベツムラ</t>
    </rPh>
    <phoneticPr fontId="1"/>
  </si>
  <si>
    <t>増毛町</t>
    <rPh sb="0" eb="3">
      <t>マシケチョウ</t>
    </rPh>
    <phoneticPr fontId="1"/>
  </si>
  <si>
    <t>苫前町</t>
    <rPh sb="0" eb="3">
      <t>トママエチョウ</t>
    </rPh>
    <phoneticPr fontId="1"/>
  </si>
  <si>
    <t>羽幌町</t>
    <rPh sb="0" eb="3">
      <t>ハボロチョウ</t>
    </rPh>
    <phoneticPr fontId="1"/>
  </si>
  <si>
    <t>遠別町</t>
    <rPh sb="0" eb="3">
      <t>エンベツチョウ</t>
    </rPh>
    <phoneticPr fontId="1"/>
  </si>
  <si>
    <t>天塩町</t>
    <rPh sb="0" eb="3">
      <t>テシオチョウ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</si>
</sst>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_);[Red]\(#,##0\)"/>
    <numFmt numFmtId="177" formatCode="#,##0_ "/>
  </numFmts>
  <fonts count="1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
      <sz val="14"/>
      <color indexed="8"/>
      <name val="ＭＳ Ｐゴシック"/>
      <family val="3"/>
      <charset val="128"/>
    </font>
    <font>
      <sz val="6"/>
      <name val="ＭＳ Ｐゴシック"/>
      <family val="3"/>
      <charset val="128"/>
    </font>
    <font>
      <sz val="12"/>
      <color indexed="8"/>
      <name val="ＭＳ Ｐゴシック"/>
      <family val="3"/>
      <charset val="128"/>
    </font>
    <font>
      <sz val="14"/>
      <color theme="1"/>
      <name val="ＭＳ Ｐゴシック"/>
      <family val="2"/>
      <charset val="128"/>
      <scheme val="minor"/>
    </font>
    <font>
      <sz val="14"/>
      <color theme="1"/>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4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right style="thin">
        <color indexed="64"/>
      </right>
      <top/>
      <bottom/>
      <diagonal/>
    </border>
    <border>
      <left style="thin">
        <color indexed="64"/>
      </left>
      <right/>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diagonal/>
    </border>
    <border>
      <left/>
      <right style="medium">
        <color indexed="64"/>
      </right>
      <top/>
      <bottom style="hair">
        <color indexed="64"/>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right style="medium">
        <color indexed="64"/>
      </right>
      <top style="medium">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s>
  <cellStyleXfs count="3">
    <xf numFmtId="0" fontId="0" fillId="0" borderId="0">
      <alignment vertical="center"/>
    </xf>
    <xf numFmtId="40" fontId="10" fillId="0" borderId="0" applyFont="0" applyFill="0" applyBorder="0" applyAlignment="0" applyProtection="0">
      <alignment vertical="center"/>
    </xf>
    <xf numFmtId="38" fontId="10" fillId="0" borderId="0" applyFont="0" applyFill="0" applyBorder="0" applyAlignment="0" applyProtection="0">
      <alignment vertical="center"/>
    </xf>
  </cellStyleXfs>
  <cellXfs count="519">
    <xf numFmtId="0" fontId="0" fillId="0" borderId="0" xfId="0">
      <alignment vertical="center"/>
    </xf>
    <xf numFmtId="0" fontId="0" fillId="0" borderId="0" xfId="0" applyAlignment="1">
      <alignment horizontal="right" vertical="center"/>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0" borderId="22" xfId="0" applyBorder="1" applyAlignment="1">
      <alignment horizontal="center" vertical="center" wrapText="1"/>
    </xf>
    <xf numFmtId="0" fontId="0" fillId="0" borderId="25" xfId="0" applyBorder="1" applyAlignment="1">
      <alignment horizontal="center" vertical="center"/>
    </xf>
    <xf numFmtId="0" fontId="0" fillId="0" borderId="19" xfId="0" applyBorder="1" applyAlignment="1">
      <alignment horizontal="center" vertical="center" wrapText="1"/>
    </xf>
    <xf numFmtId="0" fontId="0" fillId="0" borderId="35" xfId="0" applyBorder="1" applyAlignment="1">
      <alignment horizontal="center" vertical="center"/>
    </xf>
    <xf numFmtId="0" fontId="3" fillId="2" borderId="39" xfId="0" applyFont="1" applyFill="1" applyBorder="1" applyAlignment="1">
      <alignment horizontal="center" vertical="center"/>
    </xf>
    <xf numFmtId="0" fontId="5" fillId="0" borderId="43" xfId="0" applyFont="1" applyBorder="1" applyAlignment="1">
      <alignment horizontal="center" vertical="center"/>
    </xf>
    <xf numFmtId="0" fontId="3" fillId="0" borderId="51" xfId="0" applyFont="1" applyBorder="1" applyAlignment="1">
      <alignment horizontal="center" vertical="center"/>
    </xf>
    <xf numFmtId="0" fontId="3" fillId="0" borderId="59" xfId="0" applyFont="1" applyBorder="1" applyAlignment="1">
      <alignment horizontal="center" vertical="center"/>
    </xf>
    <xf numFmtId="0" fontId="5" fillId="0" borderId="60" xfId="0" applyFont="1" applyBorder="1" applyAlignment="1">
      <alignment horizontal="center" vertical="center"/>
    </xf>
    <xf numFmtId="0" fontId="3" fillId="2" borderId="40" xfId="0" applyFont="1" applyFill="1" applyBorder="1" applyAlignment="1">
      <alignment horizontal="center" vertical="center"/>
    </xf>
    <xf numFmtId="0" fontId="6" fillId="0" borderId="0" xfId="0" applyFont="1" applyAlignment="1">
      <alignment horizontal="right" vertical="center"/>
    </xf>
    <xf numFmtId="0" fontId="8" fillId="0" borderId="0" xfId="0" applyFont="1">
      <alignment vertical="center"/>
    </xf>
    <xf numFmtId="0" fontId="0" fillId="0" borderId="74" xfId="0" applyBorder="1">
      <alignment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6" fillId="0" borderId="45" xfId="0" applyFont="1" applyBorder="1">
      <alignment vertical="center"/>
    </xf>
    <xf numFmtId="0" fontId="6" fillId="0" borderId="46" xfId="0" applyFont="1" applyBorder="1" applyAlignment="1">
      <alignment vertical="center" wrapText="1"/>
    </xf>
    <xf numFmtId="0" fontId="6" fillId="0" borderId="62" xfId="0" applyFont="1" applyBorder="1">
      <alignment vertical="center"/>
    </xf>
    <xf numFmtId="0" fontId="6" fillId="0" borderId="63" xfId="0" applyFont="1" applyBorder="1" applyAlignment="1">
      <alignment vertical="center" wrapText="1"/>
    </xf>
    <xf numFmtId="0" fontId="6" fillId="0" borderId="53" xfId="0" applyFont="1" applyBorder="1">
      <alignment vertical="center"/>
    </xf>
    <xf numFmtId="0" fontId="6" fillId="0" borderId="54" xfId="0" applyFont="1" applyBorder="1" applyAlignment="1">
      <alignment vertical="center" wrapText="1"/>
    </xf>
    <xf numFmtId="0" fontId="6" fillId="0" borderId="78" xfId="0" applyFont="1" applyBorder="1">
      <alignment vertical="center"/>
    </xf>
    <xf numFmtId="0" fontId="6" fillId="0" borderId="79" xfId="0" applyFont="1" applyBorder="1" applyAlignment="1">
      <alignment vertical="center" wrapText="1"/>
    </xf>
    <xf numFmtId="0" fontId="9" fillId="0" borderId="0" xfId="0" applyFont="1" applyBorder="1" applyAlignment="1">
      <alignment horizontal="center" vertical="center"/>
    </xf>
    <xf numFmtId="0" fontId="2" fillId="0" borderId="0" xfId="0" applyFont="1" applyBorder="1">
      <alignment vertical="center"/>
    </xf>
    <xf numFmtId="0" fontId="4" fillId="0" borderId="74" xfId="0" applyFont="1" applyBorder="1" applyAlignment="1">
      <alignment horizontal="center" vertical="center" wrapText="1"/>
    </xf>
    <xf numFmtId="0" fontId="6" fillId="0" borderId="75" xfId="0" applyFont="1" applyBorder="1">
      <alignment vertical="center"/>
    </xf>
    <xf numFmtId="0" fontId="6" fillId="0" borderId="76" xfId="0" applyFont="1" applyBorder="1" applyAlignment="1">
      <alignment vertical="center" wrapText="1"/>
    </xf>
    <xf numFmtId="0" fontId="6" fillId="0" borderId="79" xfId="0" applyFont="1" applyBorder="1">
      <alignment vertical="center"/>
    </xf>
    <xf numFmtId="0" fontId="3" fillId="2" borderId="37" xfId="0" applyFont="1" applyFill="1" applyBorder="1" applyAlignment="1">
      <alignment horizontal="center" vertical="center"/>
    </xf>
    <xf numFmtId="0" fontId="5" fillId="0" borderId="43"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9" xfId="0" applyFont="1" applyFill="1" applyBorder="1" applyAlignment="1">
      <alignment horizontal="center" vertical="center"/>
    </xf>
    <xf numFmtId="177" fontId="3" fillId="2" borderId="39" xfId="0" applyNumberFormat="1" applyFont="1" applyFill="1" applyBorder="1" applyAlignment="1">
      <alignment horizontal="center" vertical="center"/>
    </xf>
    <xf numFmtId="0" fontId="3" fillId="0" borderId="43" xfId="0" applyFont="1" applyBorder="1" applyAlignment="1">
      <alignment horizontal="center" vertical="center"/>
    </xf>
    <xf numFmtId="38" fontId="0" fillId="0" borderId="0" xfId="2" applyFont="1">
      <alignment vertical="center"/>
    </xf>
    <xf numFmtId="38" fontId="5" fillId="0" borderId="43" xfId="2" applyFont="1" applyBorder="1" applyAlignment="1">
      <alignment horizontal="center" vertical="center"/>
    </xf>
    <xf numFmtId="38" fontId="3" fillId="0" borderId="51" xfId="2" applyFont="1" applyBorder="1" applyAlignment="1">
      <alignment horizontal="center" vertical="center"/>
    </xf>
    <xf numFmtId="38" fontId="3" fillId="0" borderId="59" xfId="2" applyFont="1" applyBorder="1" applyAlignment="1">
      <alignment horizontal="center" vertical="center"/>
    </xf>
    <xf numFmtId="38" fontId="3" fillId="2" borderId="39" xfId="2" applyFont="1" applyFill="1" applyBorder="1" applyAlignment="1">
      <alignment horizontal="center" vertical="center"/>
    </xf>
    <xf numFmtId="38" fontId="3" fillId="2" borderId="40" xfId="2" applyFont="1" applyFill="1" applyBorder="1" applyAlignment="1">
      <alignment horizontal="center" vertical="center"/>
    </xf>
    <xf numFmtId="0" fontId="13" fillId="0" borderId="43" xfId="0" applyFont="1" applyBorder="1" applyAlignment="1">
      <alignment horizontal="center" vertical="center"/>
    </xf>
    <xf numFmtId="0" fontId="13" fillId="0" borderId="51" xfId="0" applyFont="1" applyBorder="1" applyAlignment="1">
      <alignment horizontal="center" vertical="center"/>
    </xf>
    <xf numFmtId="0" fontId="13" fillId="0" borderId="59" xfId="0" applyFont="1" applyBorder="1" applyAlignment="1">
      <alignment horizontal="center" vertical="center"/>
    </xf>
    <xf numFmtId="0" fontId="13" fillId="2" borderId="39" xfId="0" applyFont="1" applyFill="1" applyBorder="1" applyAlignment="1">
      <alignment horizontal="center" vertical="center"/>
    </xf>
    <xf numFmtId="0" fontId="3" fillId="2" borderId="102" xfId="0" applyFont="1" applyFill="1" applyBorder="1" applyAlignment="1">
      <alignment horizontal="center" vertical="center"/>
    </xf>
    <xf numFmtId="0" fontId="0" fillId="0" borderId="87" xfId="0" applyBorder="1">
      <alignment vertical="center"/>
    </xf>
    <xf numFmtId="0" fontId="0" fillId="0" borderId="0" xfId="2" applyNumberFormat="1" applyFont="1">
      <alignment vertical="center"/>
    </xf>
    <xf numFmtId="0" fontId="5" fillId="0" borderId="60" xfId="2" applyNumberFormat="1" applyFont="1" applyBorder="1" applyAlignment="1">
      <alignment horizontal="center" vertical="center"/>
    </xf>
    <xf numFmtId="0" fontId="3" fillId="0" borderId="51" xfId="2" applyNumberFormat="1" applyFont="1" applyBorder="1" applyAlignment="1">
      <alignment horizontal="center" vertical="center"/>
    </xf>
    <xf numFmtId="0" fontId="3" fillId="0" borderId="59" xfId="2" applyNumberFormat="1" applyFont="1" applyBorder="1" applyAlignment="1">
      <alignment horizontal="center" vertical="center"/>
    </xf>
    <xf numFmtId="0" fontId="3" fillId="2" borderId="40" xfId="2" applyNumberFormat="1" applyFont="1" applyFill="1" applyBorder="1" applyAlignment="1">
      <alignment horizontal="center" vertical="center"/>
    </xf>
    <xf numFmtId="0" fontId="0" fillId="0" borderId="0" xfId="0" applyNumberFormat="1">
      <alignment vertical="center"/>
    </xf>
    <xf numFmtId="0" fontId="5" fillId="0" borderId="43" xfId="0" applyNumberFormat="1" applyFont="1" applyBorder="1" applyAlignment="1">
      <alignment horizontal="center" vertical="center"/>
    </xf>
    <xf numFmtId="0" fontId="3" fillId="0" borderId="51" xfId="0" applyNumberFormat="1" applyFont="1" applyBorder="1" applyAlignment="1">
      <alignment horizontal="center" vertical="center"/>
    </xf>
    <xf numFmtId="0" fontId="3" fillId="0" borderId="59" xfId="0" applyNumberFormat="1" applyFont="1" applyBorder="1" applyAlignment="1">
      <alignment horizontal="center" vertical="center"/>
    </xf>
    <xf numFmtId="0" fontId="3" fillId="2" borderId="39" xfId="0" applyNumberFormat="1" applyFont="1" applyFill="1" applyBorder="1" applyAlignment="1">
      <alignment horizontal="center" vertical="center"/>
    </xf>
    <xf numFmtId="0" fontId="16" fillId="0" borderId="43" xfId="0" applyFont="1" applyBorder="1" applyAlignment="1">
      <alignment horizontal="center" vertical="center"/>
    </xf>
    <xf numFmtId="0" fontId="16" fillId="0" borderId="51" xfId="0" applyFont="1" applyBorder="1" applyAlignment="1">
      <alignment horizontal="center" vertical="center"/>
    </xf>
    <xf numFmtId="0" fontId="16" fillId="0" borderId="59" xfId="0" applyFont="1" applyBorder="1" applyAlignment="1">
      <alignment horizontal="center" vertical="center"/>
    </xf>
    <xf numFmtId="0" fontId="16" fillId="2" borderId="39" xfId="0" applyFont="1" applyFill="1" applyBorder="1" applyAlignment="1">
      <alignment horizontal="center" vertical="center"/>
    </xf>
    <xf numFmtId="41" fontId="0" fillId="0" borderId="45" xfId="0" applyNumberFormat="1" applyBorder="1" applyAlignment="1">
      <alignment vertical="center" wrapText="1"/>
    </xf>
    <xf numFmtId="176" fontId="5" fillId="0" borderId="43" xfId="0" applyNumberFormat="1" applyFont="1" applyBorder="1" applyAlignment="1">
      <alignment horizontal="center" vertical="center" shrinkToFit="1"/>
    </xf>
    <xf numFmtId="176" fontId="3" fillId="0" borderId="51" xfId="0" applyNumberFormat="1" applyFont="1" applyBorder="1" applyAlignment="1">
      <alignment horizontal="center" vertical="center" shrinkToFit="1"/>
    </xf>
    <xf numFmtId="176" fontId="3" fillId="0" borderId="59" xfId="0" applyNumberFormat="1" applyFont="1" applyBorder="1" applyAlignment="1">
      <alignment horizontal="center" vertical="center" shrinkToFit="1"/>
    </xf>
    <xf numFmtId="176" fontId="3" fillId="2" borderId="39" xfId="0" applyNumberFormat="1" applyFont="1" applyFill="1" applyBorder="1" applyAlignment="1">
      <alignment horizontal="center" vertical="center" shrinkToFit="1"/>
    </xf>
    <xf numFmtId="0" fontId="0" fillId="0" borderId="0" xfId="0">
      <alignment vertical="center"/>
    </xf>
    <xf numFmtId="0" fontId="5" fillId="0" borderId="114" xfId="0" applyFont="1" applyBorder="1" applyAlignment="1">
      <alignment horizontal="center" vertical="center"/>
    </xf>
    <xf numFmtId="0" fontId="0" fillId="0" borderId="0" xfId="0">
      <alignment vertical="center"/>
    </xf>
    <xf numFmtId="0" fontId="3" fillId="2" borderId="60" xfId="0" applyFont="1" applyFill="1" applyBorder="1" applyAlignment="1">
      <alignment horizontal="center" vertical="center"/>
    </xf>
    <xf numFmtId="0" fontId="3" fillId="2" borderId="127" xfId="0" applyFont="1" applyFill="1" applyBorder="1" applyAlignment="1">
      <alignment horizontal="center" vertical="center"/>
    </xf>
    <xf numFmtId="0" fontId="0" fillId="0" borderId="0" xfId="0">
      <alignment vertical="center"/>
    </xf>
    <xf numFmtId="0" fontId="3" fillId="0" borderId="139" xfId="0" applyFont="1" applyBorder="1" applyAlignment="1">
      <alignment horizontal="center" vertical="center"/>
    </xf>
    <xf numFmtId="0" fontId="3" fillId="2" borderId="138" xfId="0" applyFont="1" applyFill="1" applyBorder="1" applyAlignment="1">
      <alignment horizontal="center" vertical="center"/>
    </xf>
    <xf numFmtId="41" fontId="0" fillId="0" borderId="44" xfId="0" applyNumberFormat="1" applyBorder="1" applyAlignment="1">
      <alignment vertical="center" wrapText="1"/>
    </xf>
    <xf numFmtId="41" fontId="0" fillId="0" borderId="45" xfId="0" applyNumberFormat="1" applyBorder="1" applyAlignment="1">
      <alignment vertical="center"/>
    </xf>
    <xf numFmtId="41" fontId="0" fillId="0" borderId="46" xfId="0" applyNumberFormat="1" applyBorder="1" applyAlignment="1">
      <alignment vertical="center" wrapText="1"/>
    </xf>
    <xf numFmtId="41" fontId="0" fillId="0" borderId="47" xfId="0" applyNumberFormat="1" applyBorder="1" applyAlignment="1">
      <alignment vertical="center" wrapText="1"/>
    </xf>
    <xf numFmtId="41" fontId="0" fillId="0" borderId="48" xfId="0" applyNumberFormat="1" applyBorder="1" applyAlignment="1">
      <alignment vertical="center" wrapText="1"/>
    </xf>
    <xf numFmtId="41" fontId="0" fillId="0" borderId="46" xfId="0" applyNumberFormat="1" applyBorder="1" applyAlignment="1">
      <alignment vertical="center"/>
    </xf>
    <xf numFmtId="41" fontId="0" fillId="0" borderId="52" xfId="0" applyNumberFormat="1" applyBorder="1" applyAlignment="1">
      <alignment vertical="center"/>
    </xf>
    <xf numFmtId="41" fontId="0" fillId="0" borderId="53" xfId="0" applyNumberFormat="1" applyBorder="1" applyAlignment="1">
      <alignment vertical="center"/>
    </xf>
    <xf numFmtId="41" fontId="0" fillId="0" borderId="53" xfId="0" applyNumberFormat="1" applyBorder="1" applyAlignment="1">
      <alignment vertical="center" wrapText="1"/>
    </xf>
    <xf numFmtId="41" fontId="0" fillId="0" borderId="54" xfId="0" applyNumberFormat="1" applyBorder="1" applyAlignment="1">
      <alignment vertical="center" wrapText="1"/>
    </xf>
    <xf numFmtId="41" fontId="0" fillId="0" borderId="55" xfId="0" applyNumberFormat="1" applyBorder="1" applyAlignment="1">
      <alignment vertical="center"/>
    </xf>
    <xf numFmtId="41" fontId="0" fillId="0" borderId="56" xfId="0" applyNumberFormat="1" applyBorder="1" applyAlignment="1">
      <alignment vertical="center" wrapText="1"/>
    </xf>
    <xf numFmtId="41" fontId="0" fillId="0" borderId="52" xfId="0" applyNumberFormat="1" applyBorder="1" applyAlignment="1">
      <alignment vertical="center" wrapText="1"/>
    </xf>
    <xf numFmtId="41" fontId="0" fillId="0" borderId="54" xfId="0" applyNumberFormat="1" applyBorder="1" applyAlignment="1">
      <alignment vertical="center"/>
    </xf>
    <xf numFmtId="41" fontId="0" fillId="0" borderId="66" xfId="0" applyNumberFormat="1" applyBorder="1" applyAlignment="1">
      <alignment vertical="center"/>
    </xf>
    <xf numFmtId="41" fontId="0" fillId="0" borderId="67" xfId="0" applyNumberFormat="1" applyBorder="1" applyAlignment="1">
      <alignment vertical="center"/>
    </xf>
    <xf numFmtId="41" fontId="0" fillId="0" borderId="67" xfId="0" applyNumberFormat="1" applyBorder="1" applyAlignment="1">
      <alignment vertical="center" wrapText="1"/>
    </xf>
    <xf numFmtId="41" fontId="0" fillId="0" borderId="68" xfId="0" applyNumberFormat="1" applyBorder="1" applyAlignment="1">
      <alignment vertical="center" wrapText="1"/>
    </xf>
    <xf numFmtId="41" fontId="0" fillId="0" borderId="69" xfId="0" applyNumberFormat="1" applyBorder="1" applyAlignment="1">
      <alignment vertical="center"/>
    </xf>
    <xf numFmtId="41" fontId="0" fillId="0" borderId="70" xfId="0" applyNumberFormat="1" applyBorder="1" applyAlignment="1">
      <alignment vertical="center" wrapText="1"/>
    </xf>
    <xf numFmtId="41" fontId="0" fillId="0" borderId="66" xfId="0" applyNumberFormat="1" applyBorder="1" applyAlignment="1">
      <alignment vertical="center" wrapText="1"/>
    </xf>
    <xf numFmtId="41" fontId="0" fillId="0" borderId="67" xfId="0" applyNumberFormat="1" applyBorder="1" applyAlignment="1">
      <alignment horizontal="center" vertical="center"/>
    </xf>
    <xf numFmtId="41" fontId="0" fillId="0" borderId="68" xfId="0" applyNumberFormat="1" applyBorder="1" applyAlignment="1">
      <alignment horizontal="center" vertical="center"/>
    </xf>
    <xf numFmtId="41" fontId="0" fillId="2" borderId="32" xfId="0" applyNumberFormat="1" applyFill="1" applyBorder="1" applyAlignment="1">
      <alignment vertical="center"/>
    </xf>
    <xf numFmtId="41" fontId="0" fillId="2" borderId="24" xfId="0" applyNumberFormat="1" applyFill="1" applyBorder="1" applyAlignment="1">
      <alignment vertical="center"/>
    </xf>
    <xf numFmtId="41" fontId="0" fillId="2" borderId="12" xfId="0" applyNumberFormat="1" applyFill="1" applyBorder="1" applyAlignment="1">
      <alignment vertical="center"/>
    </xf>
    <xf numFmtId="41" fontId="0" fillId="2" borderId="6" xfId="0" applyNumberFormat="1" applyFill="1" applyBorder="1" applyAlignment="1">
      <alignment vertical="center"/>
    </xf>
    <xf numFmtId="41" fontId="0" fillId="2" borderId="7" xfId="0" applyNumberFormat="1" applyFill="1" applyBorder="1" applyAlignment="1">
      <alignment vertical="center"/>
    </xf>
    <xf numFmtId="41" fontId="0" fillId="2" borderId="31" xfId="0" applyNumberFormat="1" applyFill="1" applyBorder="1" applyAlignment="1">
      <alignment vertical="center"/>
    </xf>
    <xf numFmtId="41" fontId="0" fillId="2" borderId="28" xfId="0" applyNumberFormat="1" applyFill="1" applyBorder="1" applyAlignment="1">
      <alignment vertical="center"/>
    </xf>
    <xf numFmtId="41" fontId="0" fillId="2" borderId="10" xfId="0" applyNumberFormat="1" applyFill="1" applyBorder="1" applyAlignment="1">
      <alignment vertical="center"/>
    </xf>
    <xf numFmtId="41" fontId="0" fillId="2" borderId="71" xfId="0" applyNumberFormat="1" applyFill="1" applyBorder="1" applyAlignment="1">
      <alignment vertical="center"/>
    </xf>
    <xf numFmtId="41" fontId="0" fillId="2" borderId="11" xfId="0" applyNumberFormat="1" applyFill="1" applyBorder="1" applyAlignment="1">
      <alignment vertical="center"/>
    </xf>
    <xf numFmtId="41" fontId="0" fillId="0" borderId="44" xfId="0" applyNumberFormat="1" applyFill="1" applyBorder="1" applyAlignment="1">
      <alignment vertical="center" wrapText="1"/>
    </xf>
    <xf numFmtId="41" fontId="0" fillId="0" borderId="45" xfId="0" applyNumberFormat="1" applyFill="1" applyBorder="1" applyAlignment="1">
      <alignment vertical="center"/>
    </xf>
    <xf numFmtId="41" fontId="0" fillId="0" borderId="45" xfId="0" applyNumberFormat="1" applyFill="1" applyBorder="1" applyAlignment="1">
      <alignment vertical="center" wrapText="1"/>
    </xf>
    <xf numFmtId="41" fontId="0" fillId="0" borderId="46" xfId="0" applyNumberFormat="1" applyFill="1" applyBorder="1" applyAlignment="1">
      <alignment vertical="center" wrapText="1"/>
    </xf>
    <xf numFmtId="41" fontId="0" fillId="0" borderId="47" xfId="0" applyNumberFormat="1" applyFill="1" applyBorder="1" applyAlignment="1">
      <alignment vertical="center" wrapText="1"/>
    </xf>
    <xf numFmtId="41" fontId="0" fillId="0" borderId="48" xfId="0" applyNumberFormat="1" applyFill="1" applyBorder="1" applyAlignment="1">
      <alignment vertical="center" wrapText="1"/>
    </xf>
    <xf numFmtId="41" fontId="0" fillId="0" borderId="46" xfId="0" applyNumberFormat="1" applyFill="1" applyBorder="1" applyAlignment="1">
      <alignment vertical="center"/>
    </xf>
    <xf numFmtId="41" fontId="0" fillId="0" borderId="52" xfId="0" applyNumberFormat="1" applyFill="1" applyBorder="1" applyAlignment="1">
      <alignment vertical="center"/>
    </xf>
    <xf numFmtId="41" fontId="0" fillId="0" borderId="53" xfId="0" applyNumberFormat="1" applyFill="1" applyBorder="1" applyAlignment="1">
      <alignment vertical="center"/>
    </xf>
    <xf numFmtId="41" fontId="0" fillId="0" borderId="53" xfId="0" applyNumberFormat="1" applyFill="1" applyBorder="1" applyAlignment="1">
      <alignment vertical="center" wrapText="1"/>
    </xf>
    <xf numFmtId="41" fontId="0" fillId="0" borderId="54" xfId="0" applyNumberFormat="1" applyFill="1" applyBorder="1" applyAlignment="1">
      <alignment vertical="center" wrapText="1"/>
    </xf>
    <xf numFmtId="41" fontId="0" fillId="0" borderId="55" xfId="0" applyNumberFormat="1" applyFill="1" applyBorder="1" applyAlignment="1">
      <alignment vertical="center"/>
    </xf>
    <xf numFmtId="41" fontId="0" fillId="0" borderId="56" xfId="0" applyNumberFormat="1" applyFill="1" applyBorder="1" applyAlignment="1">
      <alignment vertical="center" wrapText="1"/>
    </xf>
    <xf numFmtId="41" fontId="0" fillId="0" borderId="52" xfId="0" applyNumberFormat="1" applyFill="1" applyBorder="1" applyAlignment="1">
      <alignment vertical="center" wrapText="1"/>
    </xf>
    <xf numFmtId="41" fontId="0" fillId="0" borderId="53" xfId="0" applyNumberFormat="1" applyFill="1" applyBorder="1" applyAlignment="1">
      <alignment horizontal="right" vertical="center"/>
    </xf>
    <xf numFmtId="41" fontId="0" fillId="0" borderId="54" xfId="0" applyNumberFormat="1" applyFill="1" applyBorder="1" applyAlignment="1">
      <alignment vertical="center"/>
    </xf>
    <xf numFmtId="41" fontId="0" fillId="0" borderId="66" xfId="0" applyNumberFormat="1" applyFill="1" applyBorder="1" applyAlignment="1">
      <alignment vertical="center"/>
    </xf>
    <xf numFmtId="41" fontId="0" fillId="0" borderId="67" xfId="0" applyNumberFormat="1" applyFill="1" applyBorder="1" applyAlignment="1">
      <alignment vertical="center"/>
    </xf>
    <xf numFmtId="41" fontId="0" fillId="0" borderId="67" xfId="0" applyNumberFormat="1" applyFill="1" applyBorder="1" applyAlignment="1">
      <alignment vertical="center" wrapText="1"/>
    </xf>
    <xf numFmtId="41" fontId="0" fillId="0" borderId="68" xfId="0" applyNumberFormat="1" applyFill="1" applyBorder="1" applyAlignment="1">
      <alignment vertical="center" wrapText="1"/>
    </xf>
    <xf numFmtId="41" fontId="0" fillId="0" borderId="69" xfId="0" applyNumberFormat="1" applyFill="1" applyBorder="1" applyAlignment="1">
      <alignment vertical="center"/>
    </xf>
    <xf numFmtId="41" fontId="0" fillId="0" borderId="70" xfId="0" applyNumberFormat="1" applyFill="1" applyBorder="1" applyAlignment="1">
      <alignment vertical="center" wrapText="1"/>
    </xf>
    <xf numFmtId="41" fontId="0" fillId="0" borderId="66" xfId="0" applyNumberFormat="1" applyFill="1" applyBorder="1" applyAlignment="1">
      <alignment vertical="center" wrapText="1"/>
    </xf>
    <xf numFmtId="41" fontId="0" fillId="0" borderId="67" xfId="0" applyNumberFormat="1" applyFill="1" applyBorder="1" applyAlignment="1">
      <alignment horizontal="right" vertical="center"/>
    </xf>
    <xf numFmtId="41" fontId="0" fillId="0" borderId="68" xfId="0" applyNumberFormat="1" applyFill="1" applyBorder="1" applyAlignment="1">
      <alignment horizontal="right" vertical="center"/>
    </xf>
    <xf numFmtId="41" fontId="0" fillId="0" borderId="32" xfId="0" applyNumberFormat="1" applyFill="1" applyBorder="1" applyAlignment="1">
      <alignment vertical="center"/>
    </xf>
    <xf numFmtId="41" fontId="0" fillId="0" borderId="24" xfId="0" applyNumberFormat="1" applyFill="1" applyBorder="1" applyAlignment="1">
      <alignment vertical="center"/>
    </xf>
    <xf numFmtId="41" fontId="0" fillId="0" borderId="12" xfId="0" applyNumberFormat="1" applyFill="1" applyBorder="1" applyAlignment="1">
      <alignment vertical="center"/>
    </xf>
    <xf numFmtId="41" fontId="0" fillId="0" borderId="6" xfId="0" applyNumberFormat="1" applyFill="1" applyBorder="1" applyAlignment="1">
      <alignment vertical="center"/>
    </xf>
    <xf numFmtId="41" fontId="0" fillId="0" borderId="7" xfId="0" applyNumberFormat="1" applyFill="1" applyBorder="1" applyAlignment="1">
      <alignment vertical="center"/>
    </xf>
    <xf numFmtId="41" fontId="0" fillId="0" borderId="44" xfId="2" applyNumberFormat="1" applyFont="1" applyBorder="1" applyAlignment="1">
      <alignment vertical="center" wrapText="1"/>
    </xf>
    <xf numFmtId="41" fontId="0" fillId="0" borderId="45" xfId="2" applyNumberFormat="1" applyFont="1" applyBorder="1" applyAlignment="1">
      <alignment vertical="center"/>
    </xf>
    <xf numFmtId="41" fontId="0" fillId="0" borderId="45" xfId="2" applyNumberFormat="1" applyFont="1" applyBorder="1" applyAlignment="1">
      <alignment vertical="center" wrapText="1"/>
    </xf>
    <xf numFmtId="41" fontId="0" fillId="0" borderId="46" xfId="2" applyNumberFormat="1" applyFont="1" applyBorder="1" applyAlignment="1">
      <alignment vertical="center" wrapText="1"/>
    </xf>
    <xf numFmtId="41" fontId="0" fillId="0" borderId="47" xfId="2" applyNumberFormat="1" applyFont="1" applyBorder="1" applyAlignment="1">
      <alignment vertical="center" wrapText="1"/>
    </xf>
    <xf numFmtId="41" fontId="0" fillId="0" borderId="48" xfId="2" applyNumberFormat="1" applyFont="1" applyBorder="1" applyAlignment="1">
      <alignment vertical="center" wrapText="1"/>
    </xf>
    <xf numFmtId="41" fontId="0" fillId="0" borderId="46" xfId="2" applyNumberFormat="1" applyFont="1" applyBorder="1" applyAlignment="1">
      <alignment vertical="center"/>
    </xf>
    <xf numFmtId="41" fontId="0" fillId="0" borderId="52" xfId="2" applyNumberFormat="1" applyFont="1" applyBorder="1" applyAlignment="1">
      <alignment vertical="center"/>
    </xf>
    <xf numFmtId="41" fontId="0" fillId="0" borderId="53" xfId="2" applyNumberFormat="1" applyFont="1" applyBorder="1" applyAlignment="1">
      <alignment vertical="center"/>
    </xf>
    <xf numFmtId="41" fontId="0" fillId="0" borderId="53" xfId="2" applyNumberFormat="1" applyFont="1" applyBorder="1" applyAlignment="1">
      <alignment vertical="center" wrapText="1"/>
    </xf>
    <xf numFmtId="41" fontId="0" fillId="0" borderId="54" xfId="2" applyNumberFormat="1" applyFont="1" applyBorder="1" applyAlignment="1">
      <alignment vertical="center" wrapText="1"/>
    </xf>
    <xf numFmtId="41" fontId="0" fillId="0" borderId="55" xfId="2" applyNumberFormat="1" applyFont="1" applyBorder="1" applyAlignment="1">
      <alignment vertical="center"/>
    </xf>
    <xf numFmtId="41" fontId="0" fillId="0" borderId="56" xfId="2" applyNumberFormat="1" applyFont="1" applyBorder="1" applyAlignment="1">
      <alignment vertical="center" wrapText="1"/>
    </xf>
    <xf numFmtId="41" fontId="0" fillId="0" borderId="52" xfId="2" applyNumberFormat="1" applyFont="1" applyBorder="1" applyAlignment="1">
      <alignment vertical="center" wrapText="1"/>
    </xf>
    <xf numFmtId="41" fontId="0" fillId="0" borderId="54" xfId="2" applyNumberFormat="1" applyFont="1" applyBorder="1" applyAlignment="1">
      <alignment vertical="center"/>
    </xf>
    <xf numFmtId="41" fontId="0" fillId="0" borderId="66" xfId="2" applyNumberFormat="1" applyFont="1" applyBorder="1" applyAlignment="1">
      <alignment vertical="center"/>
    </xf>
    <xf numFmtId="41" fontId="0" fillId="0" borderId="67" xfId="2" applyNumberFormat="1" applyFont="1" applyBorder="1" applyAlignment="1">
      <alignment vertical="center"/>
    </xf>
    <xf numFmtId="41" fontId="0" fillId="0" borderId="67" xfId="2" applyNumberFormat="1" applyFont="1" applyBorder="1" applyAlignment="1">
      <alignment vertical="center" wrapText="1"/>
    </xf>
    <xf numFmtId="41" fontId="0" fillId="0" borderId="68" xfId="2" applyNumberFormat="1" applyFont="1" applyBorder="1" applyAlignment="1">
      <alignment vertical="center" wrapText="1"/>
    </xf>
    <xf numFmtId="41" fontId="0" fillId="0" borderId="69" xfId="2" applyNumberFormat="1" applyFont="1" applyBorder="1" applyAlignment="1">
      <alignment vertical="center"/>
    </xf>
    <xf numFmtId="41" fontId="0" fillId="0" borderId="70" xfId="2" applyNumberFormat="1" applyFont="1" applyBorder="1" applyAlignment="1">
      <alignment vertical="center" wrapText="1"/>
    </xf>
    <xf numFmtId="41" fontId="0" fillId="0" borderId="66" xfId="2" applyNumberFormat="1" applyFont="1" applyBorder="1" applyAlignment="1">
      <alignment vertical="center" wrapText="1"/>
    </xf>
    <xf numFmtId="41" fontId="0" fillId="0" borderId="67" xfId="2" applyNumberFormat="1" applyFont="1" applyBorder="1" applyAlignment="1">
      <alignment horizontal="center" vertical="center"/>
    </xf>
    <xf numFmtId="41" fontId="0" fillId="0" borderId="68" xfId="2" applyNumberFormat="1" applyFont="1" applyBorder="1" applyAlignment="1">
      <alignment horizontal="center" vertical="center"/>
    </xf>
    <xf numFmtId="41" fontId="0" fillId="2" borderId="31" xfId="0" applyNumberFormat="1" applyFill="1" applyBorder="1" applyAlignment="1">
      <alignment horizontal="right" vertical="center"/>
    </xf>
    <xf numFmtId="41" fontId="0" fillId="2" borderId="28" xfId="0" applyNumberFormat="1" applyFill="1" applyBorder="1" applyAlignment="1">
      <alignment horizontal="right" vertical="center"/>
    </xf>
    <xf numFmtId="41" fontId="0" fillId="2" borderId="10" xfId="0" applyNumberFormat="1" applyFill="1" applyBorder="1" applyAlignment="1">
      <alignment horizontal="right" vertical="center"/>
    </xf>
    <xf numFmtId="41" fontId="0" fillId="2" borderId="71" xfId="0" applyNumberFormat="1" applyFill="1" applyBorder="1" applyAlignment="1">
      <alignment horizontal="right" vertical="center"/>
    </xf>
    <xf numFmtId="41" fontId="0" fillId="2" borderId="11" xfId="0" applyNumberFormat="1" applyFill="1" applyBorder="1" applyAlignment="1">
      <alignment horizontal="right" vertical="center"/>
    </xf>
    <xf numFmtId="41" fontId="0" fillId="0" borderId="52" xfId="0" applyNumberFormat="1" applyBorder="1" applyAlignment="1">
      <alignment horizontal="right" vertical="center"/>
    </xf>
    <xf numFmtId="41" fontId="0" fillId="0" borderId="53" xfId="0" applyNumberFormat="1" applyBorder="1" applyAlignment="1">
      <alignment horizontal="right" vertical="center"/>
    </xf>
    <xf numFmtId="41" fontId="0" fillId="0" borderId="53" xfId="0" applyNumberFormat="1" applyBorder="1" applyAlignment="1">
      <alignment horizontal="right" vertical="center" wrapText="1"/>
    </xf>
    <xf numFmtId="41" fontId="0" fillId="0" borderId="54" xfId="0" applyNumberFormat="1" applyBorder="1" applyAlignment="1">
      <alignment horizontal="right" vertical="center" wrapText="1"/>
    </xf>
    <xf numFmtId="41" fontId="0" fillId="0" borderId="55" xfId="0" applyNumberFormat="1" applyBorder="1" applyAlignment="1">
      <alignment horizontal="right" vertical="center"/>
    </xf>
    <xf numFmtId="41" fontId="0" fillId="0" borderId="56" xfId="0" applyNumberFormat="1" applyBorder="1" applyAlignment="1">
      <alignment horizontal="right" vertical="center" wrapText="1"/>
    </xf>
    <xf numFmtId="41" fontId="0" fillId="0" borderId="52" xfId="0" applyNumberFormat="1" applyBorder="1" applyAlignment="1">
      <alignment horizontal="right" vertical="center" wrapText="1"/>
    </xf>
    <xf numFmtId="41" fontId="0" fillId="0" borderId="54" xfId="0" applyNumberFormat="1" applyBorder="1" applyAlignment="1">
      <alignment horizontal="right" vertical="center"/>
    </xf>
    <xf numFmtId="41" fontId="0" fillId="0" borderId="66" xfId="0" applyNumberFormat="1" applyBorder="1" applyAlignment="1">
      <alignment horizontal="right" vertical="center"/>
    </xf>
    <xf numFmtId="41" fontId="0" fillId="0" borderId="67" xfId="0" applyNumberFormat="1" applyBorder="1" applyAlignment="1">
      <alignment horizontal="right" vertical="center"/>
    </xf>
    <xf numFmtId="41" fontId="0" fillId="0" borderId="67" xfId="0" applyNumberFormat="1" applyBorder="1" applyAlignment="1">
      <alignment horizontal="right" vertical="center" wrapText="1"/>
    </xf>
    <xf numFmtId="41" fontId="0" fillId="0" borderId="68" xfId="0" applyNumberFormat="1" applyBorder="1" applyAlignment="1">
      <alignment horizontal="right" vertical="center" wrapText="1"/>
    </xf>
    <xf numFmtId="41" fontId="0" fillId="0" borderId="69" xfId="0" applyNumberFormat="1" applyBorder="1" applyAlignment="1">
      <alignment horizontal="right" vertical="center"/>
    </xf>
    <xf numFmtId="41" fontId="0" fillId="0" borderId="70" xfId="0" applyNumberFormat="1" applyBorder="1" applyAlignment="1">
      <alignment horizontal="right" vertical="center" wrapText="1"/>
    </xf>
    <xf numFmtId="41" fontId="0" fillId="0" borderId="66" xfId="0" applyNumberFormat="1" applyBorder="1" applyAlignment="1">
      <alignment horizontal="right" vertical="center" wrapText="1"/>
    </xf>
    <xf numFmtId="41" fontId="0" fillId="0" borderId="68" xfId="0" applyNumberFormat="1" applyBorder="1" applyAlignment="1">
      <alignment horizontal="right" vertical="center"/>
    </xf>
    <xf numFmtId="41" fontId="0" fillId="0" borderId="45" xfId="1" applyNumberFormat="1" applyFont="1" applyBorder="1" applyAlignment="1">
      <alignment vertical="center" wrapText="1"/>
    </xf>
    <xf numFmtId="41" fontId="0" fillId="0" borderId="46" xfId="1" applyNumberFormat="1" applyFont="1" applyBorder="1" applyAlignment="1">
      <alignment vertical="center" wrapText="1"/>
    </xf>
    <xf numFmtId="41" fontId="0" fillId="0" borderId="45" xfId="1" applyNumberFormat="1" applyFont="1" applyBorder="1" applyAlignment="1">
      <alignment vertical="center"/>
    </xf>
    <xf numFmtId="41" fontId="0" fillId="0" borderId="48" xfId="1" applyNumberFormat="1" applyFont="1" applyBorder="1" applyAlignment="1">
      <alignment vertical="center" wrapText="1"/>
    </xf>
    <xf numFmtId="41" fontId="0" fillId="0" borderId="46" xfId="1" applyNumberFormat="1" applyFont="1" applyBorder="1" applyAlignment="1">
      <alignment vertical="center"/>
    </xf>
    <xf numFmtId="41" fontId="0" fillId="2" borderId="24" xfId="1" applyNumberFormat="1" applyFont="1" applyFill="1" applyBorder="1" applyAlignment="1">
      <alignment vertical="center"/>
    </xf>
    <xf numFmtId="41" fontId="0" fillId="2" borderId="12" xfId="1" applyNumberFormat="1" applyFont="1" applyFill="1" applyBorder="1" applyAlignment="1">
      <alignment vertical="center"/>
    </xf>
    <xf numFmtId="41" fontId="0" fillId="2" borderId="7" xfId="1" applyNumberFormat="1" applyFont="1" applyFill="1" applyBorder="1" applyAlignment="1">
      <alignment vertical="center"/>
    </xf>
    <xf numFmtId="41" fontId="0" fillId="2" borderId="32" xfId="2" applyNumberFormat="1" applyFont="1" applyFill="1" applyBorder="1" applyAlignment="1">
      <alignment vertical="center"/>
    </xf>
    <xf numFmtId="41" fontId="0" fillId="2" borderId="24" xfId="2" applyNumberFormat="1" applyFont="1" applyFill="1" applyBorder="1" applyAlignment="1">
      <alignment vertical="center"/>
    </xf>
    <xf numFmtId="41" fontId="0" fillId="2" borderId="12" xfId="2" applyNumberFormat="1" applyFont="1" applyFill="1" applyBorder="1" applyAlignment="1">
      <alignment vertical="center"/>
    </xf>
    <xf numFmtId="41" fontId="0" fillId="2" borderId="6" xfId="2" applyNumberFormat="1" applyFont="1" applyFill="1" applyBorder="1" applyAlignment="1">
      <alignment vertical="center"/>
    </xf>
    <xf numFmtId="41" fontId="0" fillId="2" borderId="7" xfId="2" applyNumberFormat="1" applyFont="1" applyFill="1" applyBorder="1" applyAlignment="1">
      <alignment vertical="center"/>
    </xf>
    <xf numFmtId="41" fontId="0" fillId="2" borderId="31" xfId="2" applyNumberFormat="1" applyFont="1" applyFill="1" applyBorder="1" applyAlignment="1">
      <alignment vertical="center"/>
    </xf>
    <xf numFmtId="41" fontId="0" fillId="2" borderId="28" xfId="2" applyNumberFormat="1" applyFont="1" applyFill="1" applyBorder="1" applyAlignment="1">
      <alignment vertical="center"/>
    </xf>
    <xf numFmtId="41" fontId="0" fillId="2" borderId="10" xfId="2" applyNumberFormat="1" applyFont="1" applyFill="1" applyBorder="1" applyAlignment="1">
      <alignment vertical="center"/>
    </xf>
    <xf numFmtId="41" fontId="0" fillId="2" borderId="71" xfId="2" applyNumberFormat="1" applyFont="1" applyFill="1" applyBorder="1" applyAlignment="1">
      <alignment vertical="center"/>
    </xf>
    <xf numFmtId="41" fontId="0" fillId="2" borderId="11" xfId="2" applyNumberFormat="1" applyFont="1" applyFill="1" applyBorder="1" applyAlignment="1">
      <alignment vertical="center"/>
    </xf>
    <xf numFmtId="41" fontId="0" fillId="0" borderId="45" xfId="2" applyNumberFormat="1" applyFont="1" applyFill="1" applyBorder="1" applyAlignment="1">
      <alignment vertical="center" wrapText="1"/>
    </xf>
    <xf numFmtId="41" fontId="0" fillId="0" borderId="45" xfId="2" applyNumberFormat="1" applyFont="1" applyFill="1" applyBorder="1" applyAlignment="1">
      <alignment vertical="center"/>
    </xf>
    <xf numFmtId="41" fontId="0" fillId="0" borderId="46" xfId="2" applyNumberFormat="1" applyFont="1" applyFill="1" applyBorder="1" applyAlignment="1">
      <alignment vertical="center" wrapText="1"/>
    </xf>
    <xf numFmtId="41" fontId="0" fillId="0" borderId="47" xfId="2" applyNumberFormat="1" applyFont="1" applyFill="1" applyBorder="1" applyAlignment="1">
      <alignment vertical="center" wrapText="1"/>
    </xf>
    <xf numFmtId="41" fontId="0" fillId="0" borderId="53" xfId="2" applyNumberFormat="1" applyFont="1" applyFill="1" applyBorder="1" applyAlignment="1">
      <alignment vertical="center"/>
    </xf>
    <xf numFmtId="41" fontId="0" fillId="0" borderId="53" xfId="2" applyNumberFormat="1" applyFont="1" applyFill="1" applyBorder="1" applyAlignment="1">
      <alignment vertical="center" wrapText="1"/>
    </xf>
    <xf numFmtId="41" fontId="0" fillId="0" borderId="54" xfId="2" applyNumberFormat="1" applyFont="1" applyFill="1" applyBorder="1" applyAlignment="1">
      <alignment vertical="center" wrapText="1"/>
    </xf>
    <xf numFmtId="41" fontId="0" fillId="0" borderId="55" xfId="2" applyNumberFormat="1" applyFont="1" applyFill="1" applyBorder="1" applyAlignment="1">
      <alignment vertical="center"/>
    </xf>
    <xf numFmtId="41" fontId="0" fillId="0" borderId="67" xfId="2" applyNumberFormat="1" applyFont="1" applyFill="1" applyBorder="1" applyAlignment="1">
      <alignment vertical="center"/>
    </xf>
    <xf numFmtId="41" fontId="0" fillId="0" borderId="67" xfId="2" applyNumberFormat="1" applyFont="1" applyFill="1" applyBorder="1" applyAlignment="1">
      <alignment vertical="center" wrapText="1"/>
    </xf>
    <xf numFmtId="41" fontId="0" fillId="0" borderId="68" xfId="2" applyNumberFormat="1" applyFont="1" applyFill="1" applyBorder="1" applyAlignment="1">
      <alignment vertical="center" wrapText="1"/>
    </xf>
    <xf numFmtId="41" fontId="0" fillId="0" borderId="69" xfId="2" applyNumberFormat="1" applyFont="1" applyFill="1" applyBorder="1" applyAlignment="1">
      <alignment vertical="center"/>
    </xf>
    <xf numFmtId="41" fontId="0" fillId="0" borderId="68" xfId="0" applyNumberFormat="1" applyBorder="1" applyAlignment="1">
      <alignment vertical="center"/>
    </xf>
    <xf numFmtId="41" fontId="0" fillId="2" borderId="19" xfId="2" applyNumberFormat="1" applyFont="1" applyFill="1" applyBorder="1" applyAlignment="1">
      <alignment vertical="center"/>
    </xf>
    <xf numFmtId="41" fontId="0" fillId="2" borderId="35" xfId="0" applyNumberFormat="1" applyFill="1" applyBorder="1" applyAlignment="1">
      <alignment vertical="center"/>
    </xf>
    <xf numFmtId="41" fontId="0" fillId="2" borderId="18" xfId="0" applyNumberFormat="1" applyFill="1" applyBorder="1" applyAlignment="1">
      <alignment vertical="center"/>
    </xf>
    <xf numFmtId="41" fontId="0" fillId="2" borderId="22" xfId="0" applyNumberFormat="1" applyFill="1" applyBorder="1" applyAlignment="1">
      <alignment vertical="center"/>
    </xf>
    <xf numFmtId="41" fontId="0" fillId="2" borderId="25" xfId="0" applyNumberFormat="1" applyFill="1" applyBorder="1" applyAlignment="1">
      <alignment vertical="center"/>
    </xf>
    <xf numFmtId="41" fontId="0" fillId="2" borderId="19" xfId="0" applyNumberFormat="1" applyFill="1" applyBorder="1" applyAlignment="1">
      <alignment vertical="center"/>
    </xf>
    <xf numFmtId="41" fontId="0" fillId="0" borderId="63" xfId="2" applyNumberFormat="1" applyFont="1" applyBorder="1" applyAlignment="1">
      <alignment vertical="center" wrapText="1"/>
    </xf>
    <xf numFmtId="41" fontId="0" fillId="0" borderId="64" xfId="0" applyNumberFormat="1" applyFill="1" applyBorder="1" applyAlignment="1">
      <alignment vertical="center"/>
    </xf>
    <xf numFmtId="41" fontId="0" fillId="0" borderId="62" xfId="0" applyNumberFormat="1" applyFill="1" applyBorder="1" applyAlignment="1">
      <alignment vertical="center"/>
    </xf>
    <xf numFmtId="41" fontId="0" fillId="0" borderId="92" xfId="0" applyNumberFormat="1" applyFill="1" applyBorder="1" applyAlignment="1">
      <alignment vertical="center"/>
    </xf>
    <xf numFmtId="41" fontId="0" fillId="0" borderId="93" xfId="0" applyNumberFormat="1" applyFill="1" applyBorder="1" applyAlignment="1">
      <alignment vertical="center"/>
    </xf>
    <xf numFmtId="41" fontId="0" fillId="0" borderId="93" xfId="2" applyNumberFormat="1" applyFont="1" applyFill="1" applyBorder="1" applyAlignment="1">
      <alignment vertical="center"/>
    </xf>
    <xf numFmtId="41" fontId="0" fillId="0" borderId="94" xfId="0" applyNumberFormat="1" applyFill="1" applyBorder="1" applyAlignment="1">
      <alignment vertical="center"/>
    </xf>
    <xf numFmtId="41" fontId="0" fillId="0" borderId="95" xfId="0" applyNumberFormat="1" applyFill="1" applyBorder="1" applyAlignment="1">
      <alignment vertical="center"/>
    </xf>
    <xf numFmtId="41" fontId="0" fillId="0" borderId="96" xfId="0" applyNumberFormat="1" applyFill="1" applyBorder="1" applyAlignment="1">
      <alignment vertical="center"/>
    </xf>
    <xf numFmtId="41" fontId="0" fillId="0" borderId="97" xfId="0" applyNumberFormat="1" applyFill="1" applyBorder="1" applyAlignment="1">
      <alignment vertical="center"/>
    </xf>
    <xf numFmtId="41" fontId="0" fillId="0" borderId="97" xfId="2" applyNumberFormat="1" applyFont="1" applyFill="1" applyBorder="1" applyAlignment="1">
      <alignment vertical="center"/>
    </xf>
    <xf numFmtId="41" fontId="0" fillId="0" borderId="98" xfId="0" applyNumberFormat="1" applyFill="1" applyBorder="1" applyAlignment="1">
      <alignment vertical="center"/>
    </xf>
    <xf numFmtId="41" fontId="0" fillId="0" borderId="99" xfId="0" applyNumberFormat="1" applyFill="1" applyBorder="1" applyAlignment="1">
      <alignment vertical="center"/>
    </xf>
    <xf numFmtId="41" fontId="0" fillId="0" borderId="100" xfId="0" applyNumberFormat="1" applyFill="1" applyBorder="1" applyAlignment="1">
      <alignment vertical="center"/>
    </xf>
    <xf numFmtId="41" fontId="0" fillId="0" borderId="101" xfId="0" applyNumberFormat="1" applyFill="1" applyBorder="1" applyAlignment="1">
      <alignment vertical="center"/>
    </xf>
    <xf numFmtId="41" fontId="0" fillId="2" borderId="103" xfId="0" applyNumberFormat="1" applyFill="1" applyBorder="1" applyAlignment="1">
      <alignment vertical="center"/>
    </xf>
    <xf numFmtId="41" fontId="0" fillId="2" borderId="104" xfId="0" applyNumberFormat="1" applyFill="1" applyBorder="1" applyAlignment="1">
      <alignment vertical="center"/>
    </xf>
    <xf numFmtId="41" fontId="0" fillId="2" borderId="105" xfId="0" applyNumberFormat="1" applyFill="1" applyBorder="1" applyAlignment="1">
      <alignment vertical="center"/>
    </xf>
    <xf numFmtId="41" fontId="0" fillId="0" borderId="106" xfId="0" applyNumberFormat="1" applyFill="1" applyBorder="1" applyAlignment="1">
      <alignment vertical="center"/>
    </xf>
    <xf numFmtId="41" fontId="0" fillId="0" borderId="107" xfId="0" applyNumberFormat="1" applyFill="1" applyBorder="1" applyAlignment="1">
      <alignment vertical="center"/>
    </xf>
    <xf numFmtId="41" fontId="0" fillId="0" borderId="108" xfId="0" applyNumberFormat="1" applyFill="1" applyBorder="1" applyAlignment="1">
      <alignment vertical="center"/>
    </xf>
    <xf numFmtId="41" fontId="0" fillId="0" borderId="109" xfId="0" applyNumberFormat="1" applyFill="1" applyBorder="1" applyAlignment="1">
      <alignment vertical="center"/>
    </xf>
    <xf numFmtId="41" fontId="0" fillId="0" borderId="106" xfId="2" applyNumberFormat="1" applyFont="1" applyFill="1" applyBorder="1" applyAlignment="1">
      <alignment vertical="center"/>
    </xf>
    <xf numFmtId="41" fontId="0" fillId="0" borderId="61" xfId="2" applyNumberFormat="1" applyFont="1" applyBorder="1" applyAlignment="1">
      <alignment vertical="center" wrapText="1"/>
    </xf>
    <xf numFmtId="41" fontId="0" fillId="0" borderId="62" xfId="2" applyNumberFormat="1" applyFont="1" applyBorder="1" applyAlignment="1">
      <alignment vertical="center"/>
    </xf>
    <xf numFmtId="41" fontId="0" fillId="0" borderId="62" xfId="2" applyNumberFormat="1" applyFont="1" applyBorder="1" applyAlignment="1">
      <alignment vertical="center" wrapText="1"/>
    </xf>
    <xf numFmtId="41" fontId="0" fillId="0" borderId="64" xfId="2" applyNumberFormat="1" applyFont="1" applyBorder="1" applyAlignment="1">
      <alignment vertical="center" wrapText="1"/>
    </xf>
    <xf numFmtId="41" fontId="0" fillId="0" borderId="65" xfId="2" applyNumberFormat="1" applyFont="1" applyBorder="1" applyAlignment="1">
      <alignment vertical="center" wrapText="1"/>
    </xf>
    <xf numFmtId="41" fontId="0" fillId="0" borderId="62" xfId="2" applyNumberFormat="1" applyFont="1" applyBorder="1" applyAlignment="1">
      <alignment horizontal="right" vertical="center" wrapText="1"/>
    </xf>
    <xf numFmtId="41" fontId="0" fillId="0" borderId="63" xfId="2" applyNumberFormat="1" applyFont="1" applyBorder="1" applyAlignment="1">
      <alignment horizontal="right" vertical="center"/>
    </xf>
    <xf numFmtId="41" fontId="0" fillId="0" borderId="53" xfId="2" applyNumberFormat="1" applyFont="1" applyBorder="1" applyAlignment="1">
      <alignment horizontal="right" vertical="center"/>
    </xf>
    <xf numFmtId="41" fontId="0" fillId="0" borderId="54" xfId="2" applyNumberFormat="1" applyFont="1" applyBorder="1" applyAlignment="1">
      <alignment horizontal="right" vertical="center"/>
    </xf>
    <xf numFmtId="41" fontId="0" fillId="0" borderId="67" xfId="2" applyNumberFormat="1" applyFont="1" applyBorder="1" applyAlignment="1">
      <alignment horizontal="right" vertical="center"/>
    </xf>
    <xf numFmtId="41" fontId="0" fillId="0" borderId="68" xfId="2" applyNumberFormat="1" applyFont="1" applyBorder="1" applyAlignment="1">
      <alignment horizontal="right" vertical="center"/>
    </xf>
    <xf numFmtId="41" fontId="0" fillId="2" borderId="28" xfId="2" applyNumberFormat="1" applyFont="1" applyFill="1" applyBorder="1" applyAlignment="1">
      <alignment horizontal="right" vertical="center"/>
    </xf>
    <xf numFmtId="41" fontId="0" fillId="2" borderId="10" xfId="2" applyNumberFormat="1" applyFont="1" applyFill="1" applyBorder="1" applyAlignment="1">
      <alignment horizontal="right" vertical="center"/>
    </xf>
    <xf numFmtId="41" fontId="0" fillId="2" borderId="29" xfId="0" applyNumberFormat="1" applyFill="1" applyBorder="1" applyAlignment="1">
      <alignment vertical="center"/>
    </xf>
    <xf numFmtId="41" fontId="0" fillId="2" borderId="30" xfId="0" applyNumberFormat="1" applyFill="1" applyBorder="1" applyAlignment="1">
      <alignment vertical="center"/>
    </xf>
    <xf numFmtId="41" fontId="0" fillId="2" borderId="13" xfId="0" applyNumberFormat="1" applyFill="1" applyBorder="1" applyAlignment="1">
      <alignment vertical="center"/>
    </xf>
    <xf numFmtId="41" fontId="0" fillId="2" borderId="81" xfId="0" applyNumberFormat="1" applyFill="1" applyBorder="1" applyAlignment="1">
      <alignment vertical="center"/>
    </xf>
    <xf numFmtId="41" fontId="0" fillId="2" borderId="82" xfId="0" applyNumberFormat="1" applyFill="1" applyBorder="1" applyAlignment="1">
      <alignment vertical="center"/>
    </xf>
    <xf numFmtId="41" fontId="0" fillId="0" borderId="61" xfId="0" applyNumberFormat="1" applyBorder="1" applyAlignment="1">
      <alignment vertical="center" wrapText="1"/>
    </xf>
    <xf numFmtId="41" fontId="0" fillId="0" borderId="62" xfId="0" applyNumberFormat="1" applyBorder="1" applyAlignment="1">
      <alignment vertical="center"/>
    </xf>
    <xf numFmtId="41" fontId="0" fillId="0" borderId="62" xfId="0" applyNumberFormat="1" applyBorder="1" applyAlignment="1">
      <alignment vertical="center" wrapText="1"/>
    </xf>
    <xf numFmtId="41" fontId="0" fillId="0" borderId="63" xfId="0" applyNumberFormat="1" applyBorder="1" applyAlignment="1">
      <alignment vertical="center" wrapText="1"/>
    </xf>
    <xf numFmtId="41" fontId="0" fillId="0" borderId="64" xfId="0" applyNumberFormat="1" applyBorder="1" applyAlignment="1">
      <alignment vertical="center" wrapText="1"/>
    </xf>
    <xf numFmtId="41" fontId="0" fillId="0" borderId="65" xfId="0" applyNumberFormat="1" applyBorder="1" applyAlignment="1">
      <alignment vertical="center" wrapText="1"/>
    </xf>
    <xf numFmtId="41" fontId="0" fillId="0" borderId="63" xfId="0" applyNumberFormat="1" applyBorder="1" applyAlignment="1">
      <alignment vertical="center"/>
    </xf>
    <xf numFmtId="41" fontId="0" fillId="2" borderId="29" xfId="2" applyNumberFormat="1" applyFont="1" applyFill="1" applyBorder="1" applyAlignment="1">
      <alignment vertical="center"/>
    </xf>
    <xf numFmtId="41" fontId="0" fillId="2" borderId="30" xfId="2" applyNumberFormat="1" applyFont="1" applyFill="1" applyBorder="1" applyAlignment="1">
      <alignment vertical="center"/>
    </xf>
    <xf numFmtId="41" fontId="0" fillId="2" borderId="13" xfId="2" applyNumberFormat="1" applyFont="1" applyFill="1" applyBorder="1" applyAlignment="1">
      <alignment vertical="center"/>
    </xf>
    <xf numFmtId="41" fontId="0" fillId="2" borderId="81" xfId="2" applyNumberFormat="1" applyFont="1" applyFill="1" applyBorder="1" applyAlignment="1">
      <alignment vertical="center"/>
    </xf>
    <xf numFmtId="41" fontId="0" fillId="2" borderId="82" xfId="2" applyNumberFormat="1" applyFont="1" applyFill="1" applyBorder="1" applyAlignment="1">
      <alignment vertical="center"/>
    </xf>
    <xf numFmtId="41" fontId="0" fillId="0" borderId="55" xfId="0" applyNumberFormat="1" applyBorder="1" applyAlignment="1">
      <alignment vertical="center" wrapText="1"/>
    </xf>
    <xf numFmtId="41" fontId="0" fillId="0" borderId="44" xfId="0" applyNumberFormat="1" applyBorder="1" applyAlignment="1">
      <alignment vertical="center" shrinkToFit="1"/>
    </xf>
    <xf numFmtId="41" fontId="0" fillId="0" borderId="45" xfId="0" applyNumberFormat="1" applyBorder="1" applyAlignment="1">
      <alignment vertical="center" shrinkToFit="1"/>
    </xf>
    <xf numFmtId="41" fontId="0" fillId="0" borderId="46" xfId="0" applyNumberFormat="1" applyBorder="1" applyAlignment="1">
      <alignment vertical="center" shrinkToFit="1"/>
    </xf>
    <xf numFmtId="41" fontId="0" fillId="0" borderId="47" xfId="0" applyNumberFormat="1" applyBorder="1" applyAlignment="1">
      <alignment vertical="center" shrinkToFit="1"/>
    </xf>
    <xf numFmtId="41" fontId="0" fillId="0" borderId="48" xfId="0" applyNumberFormat="1" applyBorder="1" applyAlignment="1">
      <alignment vertical="center" shrinkToFit="1"/>
    </xf>
    <xf numFmtId="41" fontId="0" fillId="0" borderId="52" xfId="0" applyNumberFormat="1" applyBorder="1" applyAlignment="1">
      <alignment vertical="center" shrinkToFit="1"/>
    </xf>
    <xf numFmtId="41" fontId="0" fillId="0" borderId="53" xfId="0" applyNumberFormat="1" applyBorder="1" applyAlignment="1">
      <alignment vertical="center" shrinkToFit="1"/>
    </xf>
    <xf numFmtId="41" fontId="0" fillId="0" borderId="54" xfId="0" applyNumberFormat="1" applyBorder="1" applyAlignment="1">
      <alignment vertical="center" shrinkToFit="1"/>
    </xf>
    <xf numFmtId="41" fontId="0" fillId="0" borderId="55" xfId="0" applyNumberFormat="1" applyBorder="1" applyAlignment="1">
      <alignment vertical="center" shrinkToFit="1"/>
    </xf>
    <xf numFmtId="41" fontId="0" fillId="0" borderId="56" xfId="0" applyNumberFormat="1" applyBorder="1" applyAlignment="1">
      <alignment vertical="center" shrinkToFit="1"/>
    </xf>
    <xf numFmtId="41" fontId="0" fillId="0" borderId="66" xfId="0" applyNumberFormat="1" applyBorder="1" applyAlignment="1">
      <alignment vertical="center" shrinkToFit="1"/>
    </xf>
    <xf numFmtId="41" fontId="0" fillId="0" borderId="67" xfId="0" applyNumberFormat="1" applyBorder="1" applyAlignment="1">
      <alignment vertical="center" shrinkToFit="1"/>
    </xf>
    <xf numFmtId="41" fontId="0" fillId="0" borderId="68" xfId="0" applyNumberFormat="1" applyBorder="1" applyAlignment="1">
      <alignment vertical="center" shrinkToFit="1"/>
    </xf>
    <xf numFmtId="41" fontId="0" fillId="0" borderId="69" xfId="0" applyNumberFormat="1" applyBorder="1" applyAlignment="1">
      <alignment vertical="center" shrinkToFit="1"/>
    </xf>
    <xf numFmtId="41" fontId="0" fillId="0" borderId="70" xfId="0" applyNumberFormat="1" applyBorder="1" applyAlignment="1">
      <alignment vertical="center" shrinkToFit="1"/>
    </xf>
    <xf numFmtId="41" fontId="0" fillId="0" borderId="67" xfId="0" applyNumberFormat="1" applyBorder="1" applyAlignment="1">
      <alignment horizontal="center" vertical="center" shrinkToFit="1"/>
    </xf>
    <xf numFmtId="41" fontId="0" fillId="0" borderId="68" xfId="0" applyNumberFormat="1" applyBorder="1" applyAlignment="1">
      <alignment horizontal="center" vertical="center" shrinkToFit="1"/>
    </xf>
    <xf numFmtId="41" fontId="0" fillId="2" borderId="32" xfId="0" applyNumberFormat="1" applyFill="1" applyBorder="1" applyAlignment="1">
      <alignment vertical="center" shrinkToFit="1"/>
    </xf>
    <xf numFmtId="41" fontId="0" fillId="2" borderId="24" xfId="0" applyNumberFormat="1" applyFill="1" applyBorder="1" applyAlignment="1">
      <alignment vertical="center" shrinkToFit="1"/>
    </xf>
    <xf numFmtId="41" fontId="0" fillId="2" borderId="12" xfId="0" applyNumberFormat="1" applyFill="1" applyBorder="1" applyAlignment="1">
      <alignment vertical="center" shrinkToFit="1"/>
    </xf>
    <xf numFmtId="41" fontId="0" fillId="2" borderId="6" xfId="0" applyNumberFormat="1" applyFill="1" applyBorder="1" applyAlignment="1">
      <alignment vertical="center" shrinkToFit="1"/>
    </xf>
    <xf numFmtId="41" fontId="0" fillId="2" borderId="7" xfId="0" applyNumberFormat="1" applyFill="1" applyBorder="1" applyAlignment="1">
      <alignment vertical="center" shrinkToFit="1"/>
    </xf>
    <xf numFmtId="41" fontId="0" fillId="0" borderId="68" xfId="2" applyNumberFormat="1" applyFont="1" applyBorder="1" applyAlignment="1">
      <alignment vertical="center"/>
    </xf>
    <xf numFmtId="41" fontId="0" fillId="0" borderId="118" xfId="0" applyNumberFormat="1" applyBorder="1" applyAlignment="1">
      <alignment vertical="center" wrapText="1"/>
    </xf>
    <xf numFmtId="41" fontId="0" fillId="0" borderId="23" xfId="0" applyNumberFormat="1" applyBorder="1" applyAlignment="1">
      <alignment vertical="center" wrapText="1"/>
    </xf>
    <xf numFmtId="41" fontId="0" fillId="0" borderId="123" xfId="0" applyNumberFormat="1" applyBorder="1" applyAlignment="1">
      <alignment vertical="center" wrapText="1"/>
    </xf>
    <xf numFmtId="41" fontId="0" fillId="0" borderId="16" xfId="0" applyNumberFormat="1" applyBorder="1" applyAlignment="1">
      <alignment vertical="center" wrapText="1"/>
    </xf>
    <xf numFmtId="41" fontId="0" fillId="0" borderId="38" xfId="0" applyNumberFormat="1" applyBorder="1" applyAlignment="1">
      <alignment vertical="center" wrapText="1"/>
    </xf>
    <xf numFmtId="41" fontId="0" fillId="0" borderId="115" xfId="0" applyNumberFormat="1" applyBorder="1" applyAlignment="1">
      <alignment vertical="center" wrapText="1"/>
    </xf>
    <xf numFmtId="41" fontId="0" fillId="0" borderId="116" xfId="0" applyNumberFormat="1" applyBorder="1" applyAlignment="1">
      <alignment vertical="center" wrapText="1"/>
    </xf>
    <xf numFmtId="41" fontId="0" fillId="0" borderId="27" xfId="0" applyNumberFormat="1" applyBorder="1" applyAlignment="1">
      <alignment vertical="center" wrapText="1"/>
    </xf>
    <xf numFmtId="41" fontId="0" fillId="0" borderId="119" xfId="0" applyNumberFormat="1" applyBorder="1" applyAlignment="1">
      <alignment vertical="center" wrapText="1"/>
    </xf>
    <xf numFmtId="41" fontId="0" fillId="0" borderId="121" xfId="0" applyNumberFormat="1" applyBorder="1" applyAlignment="1">
      <alignment vertical="center" wrapText="1"/>
    </xf>
    <xf numFmtId="41" fontId="0" fillId="0" borderId="17" xfId="0" applyNumberFormat="1" applyBorder="1" applyAlignment="1">
      <alignment vertical="center" wrapText="1"/>
    </xf>
    <xf numFmtId="41" fontId="0" fillId="0" borderId="34" xfId="0" applyNumberFormat="1" applyBorder="1" applyAlignment="1">
      <alignment vertical="center" wrapText="1"/>
    </xf>
    <xf numFmtId="41" fontId="0" fillId="0" borderId="21" xfId="0" applyNumberFormat="1" applyBorder="1" applyAlignment="1">
      <alignment vertical="center" wrapText="1"/>
    </xf>
    <xf numFmtId="41" fontId="0" fillId="0" borderId="117" xfId="0" applyNumberFormat="1" applyBorder="1" applyAlignment="1">
      <alignment vertical="center" wrapText="1"/>
    </xf>
    <xf numFmtId="41" fontId="0" fillId="0" borderId="120" xfId="0" applyNumberFormat="1" applyBorder="1" applyAlignment="1">
      <alignment vertical="center" wrapText="1"/>
    </xf>
    <xf numFmtId="41" fontId="0" fillId="0" borderId="28" xfId="0" applyNumberFormat="1" applyBorder="1" applyAlignment="1">
      <alignment vertical="center" wrapText="1"/>
    </xf>
    <xf numFmtId="41" fontId="0" fillId="0" borderId="122" xfId="0" applyNumberFormat="1" applyBorder="1" applyAlignment="1">
      <alignment vertical="center" wrapText="1"/>
    </xf>
    <xf numFmtId="41" fontId="0" fillId="0" borderId="10" xfId="0" applyNumberFormat="1" applyBorder="1" applyAlignment="1">
      <alignment vertical="center" wrapText="1"/>
    </xf>
    <xf numFmtId="41" fontId="0" fillId="0" borderId="71" xfId="0" applyNumberFormat="1" applyBorder="1" applyAlignment="1">
      <alignment vertical="center"/>
    </xf>
    <xf numFmtId="41" fontId="0" fillId="0" borderId="11" xfId="0" applyNumberFormat="1" applyBorder="1" applyAlignment="1">
      <alignment vertical="center" wrapText="1"/>
    </xf>
    <xf numFmtId="41" fontId="0" fillId="0" borderId="31" xfId="0" applyNumberFormat="1" applyBorder="1" applyAlignment="1">
      <alignment vertical="center" wrapText="1"/>
    </xf>
    <xf numFmtId="41" fontId="0" fillId="0" borderId="28" xfId="0" applyNumberFormat="1" applyBorder="1" applyAlignment="1">
      <alignment vertical="center"/>
    </xf>
    <xf numFmtId="41" fontId="0" fillId="0" borderId="10" xfId="0" applyNumberFormat="1" applyBorder="1" applyAlignment="1">
      <alignment vertical="center"/>
    </xf>
    <xf numFmtId="41" fontId="0" fillId="2" borderId="61" xfId="0" applyNumberFormat="1" applyFill="1" applyBorder="1" applyAlignment="1">
      <alignment vertical="center"/>
    </xf>
    <xf numFmtId="41" fontId="0" fillId="2" borderId="62" xfId="0" applyNumberFormat="1" applyFill="1" applyBorder="1" applyAlignment="1">
      <alignment vertical="center"/>
    </xf>
    <xf numFmtId="41" fontId="0" fillId="2" borderId="63" xfId="0" applyNumberFormat="1" applyFill="1" applyBorder="1" applyAlignment="1">
      <alignment vertical="center"/>
    </xf>
    <xf numFmtId="41" fontId="0" fillId="2" borderId="64" xfId="0" applyNumberFormat="1" applyFill="1" applyBorder="1" applyAlignment="1">
      <alignment vertical="center"/>
    </xf>
    <xf numFmtId="41" fontId="0" fillId="2" borderId="62" xfId="0" applyNumberFormat="1" applyFill="1" applyBorder="1" applyAlignment="1">
      <alignment vertical="center" shrinkToFit="1"/>
    </xf>
    <xf numFmtId="41" fontId="0" fillId="2" borderId="65" xfId="0" applyNumberFormat="1" applyFill="1" applyBorder="1" applyAlignment="1">
      <alignment vertical="center"/>
    </xf>
    <xf numFmtId="41" fontId="0" fillId="2" borderId="128" xfId="0" applyNumberFormat="1" applyFill="1" applyBorder="1" applyAlignment="1">
      <alignment vertical="center"/>
    </xf>
    <xf numFmtId="41" fontId="0" fillId="2" borderId="129" xfId="2" applyNumberFormat="1" applyFont="1" applyFill="1" applyBorder="1" applyAlignment="1">
      <alignment vertical="center"/>
    </xf>
    <xf numFmtId="41" fontId="0" fillId="2" borderId="129" xfId="0" applyNumberFormat="1" applyFill="1" applyBorder="1" applyAlignment="1">
      <alignment vertical="center"/>
    </xf>
    <xf numFmtId="41" fontId="0" fillId="2" borderId="130" xfId="0" applyNumberFormat="1" applyFill="1" applyBorder="1" applyAlignment="1">
      <alignment vertical="center"/>
    </xf>
    <xf numFmtId="41" fontId="0" fillId="2" borderId="131" xfId="0" applyNumberFormat="1" applyFill="1" applyBorder="1" applyAlignment="1">
      <alignment vertical="center"/>
    </xf>
    <xf numFmtId="41" fontId="0" fillId="2" borderId="132" xfId="0" applyNumberFormat="1" applyFill="1" applyBorder="1" applyAlignment="1">
      <alignment vertical="center"/>
    </xf>
    <xf numFmtId="41" fontId="0" fillId="0" borderId="72" xfId="0" applyNumberFormat="1" applyBorder="1" applyAlignment="1">
      <alignment vertical="center" wrapText="1"/>
    </xf>
    <xf numFmtId="41" fontId="0" fillId="0" borderId="136" xfId="0" applyNumberFormat="1" applyBorder="1" applyAlignment="1">
      <alignment vertical="center" wrapText="1"/>
    </xf>
    <xf numFmtId="41" fontId="0" fillId="0" borderId="137" xfId="0" applyNumberFormat="1" applyBorder="1" applyAlignment="1">
      <alignment vertical="center" wrapText="1"/>
    </xf>
    <xf numFmtId="41" fontId="0" fillId="0" borderId="3" xfId="0" applyNumberFormat="1" applyBorder="1" applyAlignment="1">
      <alignment vertical="center" wrapText="1"/>
    </xf>
    <xf numFmtId="41" fontId="0" fillId="0" borderId="140" xfId="0" applyNumberFormat="1" applyBorder="1" applyAlignment="1">
      <alignment vertical="center" wrapText="1"/>
    </xf>
    <xf numFmtId="41" fontId="0" fillId="0" borderId="141" xfId="0" applyNumberFormat="1" applyBorder="1" applyAlignment="1">
      <alignment vertical="center" wrapText="1"/>
    </xf>
    <xf numFmtId="41" fontId="0" fillId="0" borderId="0" xfId="0" applyNumberFormat="1" applyBorder="1" applyAlignment="1">
      <alignment vertical="center" wrapText="1"/>
    </xf>
    <xf numFmtId="41" fontId="0" fillId="0" borderId="142" xfId="0" applyNumberFormat="1" applyBorder="1" applyAlignment="1">
      <alignment vertical="center" wrapText="1"/>
    </xf>
    <xf numFmtId="41" fontId="0" fillId="0" borderId="81" xfId="0" applyNumberFormat="1" applyBorder="1" applyAlignment="1">
      <alignment vertical="center" wrapText="1"/>
    </xf>
    <xf numFmtId="41" fontId="0" fillId="0" borderId="143" xfId="0" applyNumberFormat="1" applyBorder="1" applyAlignment="1">
      <alignment vertical="center" wrapText="1"/>
    </xf>
    <xf numFmtId="41" fontId="0" fillId="0" borderId="30" xfId="0" applyNumberFormat="1" applyBorder="1" applyAlignment="1">
      <alignment vertical="center" wrapText="1"/>
    </xf>
    <xf numFmtId="41" fontId="0" fillId="0" borderId="13" xfId="0" applyNumberFormat="1" applyBorder="1" applyAlignment="1">
      <alignment vertical="center" wrapText="1"/>
    </xf>
    <xf numFmtId="41" fontId="0" fillId="2" borderId="25" xfId="2" applyNumberFormat="1" applyFont="1" applyFill="1" applyBorder="1" applyAlignment="1">
      <alignment vertical="center"/>
    </xf>
    <xf numFmtId="41" fontId="0" fillId="2" borderId="18" xfId="2" applyNumberFormat="1" applyFont="1" applyFill="1" applyBorder="1" applyAlignment="1">
      <alignment vertical="center"/>
    </xf>
    <xf numFmtId="0" fontId="2"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90" xfId="0" applyFill="1" applyBorder="1" applyAlignment="1">
      <alignment horizontal="center" vertical="center" wrapText="1"/>
    </xf>
    <xf numFmtId="0" fontId="0" fillId="0" borderId="49" xfId="0" applyFill="1" applyBorder="1" applyAlignment="1">
      <alignment horizontal="center" vertical="center" wrapText="1"/>
    </xf>
    <xf numFmtId="0" fontId="2" fillId="0" borderId="72" xfId="0" applyNumberFormat="1" applyFont="1" applyFill="1" applyBorder="1" applyAlignment="1">
      <alignment horizontal="center" vertical="center" wrapText="1"/>
    </xf>
    <xf numFmtId="0" fontId="0" fillId="0" borderId="73" xfId="0" applyNumberFormat="1" applyFill="1" applyBorder="1" applyAlignment="1">
      <alignment horizontal="center" vertical="center" wrapText="1"/>
    </xf>
    <xf numFmtId="0" fontId="0" fillId="0" borderId="87" xfId="0" applyNumberFormat="1" applyFill="1" applyBorder="1" applyAlignment="1">
      <alignment horizontal="center" vertical="center" wrapText="1"/>
    </xf>
    <xf numFmtId="0" fontId="2" fillId="0" borderId="49" xfId="0" applyNumberFormat="1" applyFont="1" applyFill="1" applyBorder="1" applyAlignment="1">
      <alignment horizontal="center" vertical="center" wrapText="1"/>
    </xf>
    <xf numFmtId="0" fontId="0" fillId="0" borderId="50" xfId="0" applyNumberFormat="1" applyFill="1" applyBorder="1" applyAlignment="1">
      <alignment horizontal="center" vertical="center" wrapText="1"/>
    </xf>
    <xf numFmtId="0" fontId="0" fillId="0" borderId="90" xfId="0" applyNumberFormat="1" applyFill="1" applyBorder="1" applyAlignment="1">
      <alignment horizontal="center" vertical="center" wrapText="1"/>
    </xf>
    <xf numFmtId="0" fontId="0" fillId="0" borderId="49" xfId="0" applyNumberFormat="1" applyFill="1" applyBorder="1" applyAlignment="1">
      <alignment horizontal="center" vertical="center" wrapText="1"/>
    </xf>
    <xf numFmtId="0" fontId="2" fillId="0" borderId="72" xfId="0" applyFont="1" applyFill="1" applyBorder="1" applyAlignment="1">
      <alignment horizontal="center" vertical="center"/>
    </xf>
    <xf numFmtId="0" fontId="0" fillId="0" borderId="73" xfId="0" applyFill="1" applyBorder="1" applyAlignment="1">
      <alignment horizontal="center" vertical="center"/>
    </xf>
    <xf numFmtId="0" fontId="0" fillId="0" borderId="87" xfId="0" applyFill="1" applyBorder="1" applyAlignment="1">
      <alignment horizontal="center" vertical="center"/>
    </xf>
    <xf numFmtId="0" fontId="2"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90" xfId="0" applyFill="1" applyBorder="1" applyAlignment="1">
      <alignment horizontal="center" vertical="center"/>
    </xf>
    <xf numFmtId="0" fontId="0" fillId="0" borderId="49" xfId="0" applyFill="1" applyBorder="1" applyAlignment="1">
      <alignment horizontal="center" vertical="center"/>
    </xf>
    <xf numFmtId="0" fontId="2" fillId="0" borderId="50"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41" xfId="2" applyNumberFormat="1" applyFont="1" applyFill="1" applyBorder="1" applyAlignment="1">
      <alignment horizontal="center" vertical="center" wrapText="1"/>
    </xf>
    <xf numFmtId="0" fontId="0" fillId="0" borderId="42" xfId="2" applyNumberFormat="1" applyFont="1" applyFill="1" applyBorder="1" applyAlignment="1">
      <alignment horizontal="center" vertical="center" wrapText="1"/>
    </xf>
    <xf numFmtId="0" fontId="0" fillId="0" borderId="89" xfId="2" applyNumberFormat="1" applyFont="1" applyFill="1" applyBorder="1" applyAlignment="1">
      <alignment horizontal="center" vertical="center" wrapText="1"/>
    </xf>
    <xf numFmtId="0" fontId="2" fillId="0" borderId="49" xfId="2" applyNumberFormat="1" applyFont="1" applyFill="1" applyBorder="1" applyAlignment="1">
      <alignment horizontal="center" vertical="center" wrapText="1"/>
    </xf>
    <xf numFmtId="0" fontId="0" fillId="0" borderId="50" xfId="2" applyNumberFormat="1" applyFont="1" applyFill="1" applyBorder="1" applyAlignment="1">
      <alignment horizontal="center" vertical="center" wrapText="1"/>
    </xf>
    <xf numFmtId="0" fontId="0" fillId="0" borderId="90" xfId="2" applyNumberFormat="1" applyFont="1" applyFill="1" applyBorder="1" applyAlignment="1">
      <alignment horizontal="center" vertical="center" wrapText="1"/>
    </xf>
    <xf numFmtId="0" fontId="0" fillId="0" borderId="49" xfId="2" applyNumberFormat="1" applyFont="1" applyFill="1" applyBorder="1" applyAlignment="1">
      <alignment horizontal="center" vertical="center" wrapText="1"/>
    </xf>
    <xf numFmtId="38" fontId="2" fillId="0" borderId="72" xfId="2" applyFont="1" applyFill="1" applyBorder="1" applyAlignment="1">
      <alignment horizontal="center" vertical="center"/>
    </xf>
    <xf numFmtId="38" fontId="2" fillId="0" borderId="73" xfId="2" applyFont="1" applyFill="1" applyBorder="1" applyAlignment="1">
      <alignment horizontal="center" vertical="center"/>
    </xf>
    <xf numFmtId="38" fontId="2" fillId="0" borderId="49" xfId="2" applyFont="1" applyFill="1" applyBorder="1" applyAlignment="1">
      <alignment horizontal="center" vertical="center"/>
    </xf>
    <xf numFmtId="38" fontId="2" fillId="0" borderId="50" xfId="2" applyFont="1" applyFill="1" applyBorder="1" applyAlignment="1">
      <alignment horizontal="center" vertical="center"/>
    </xf>
    <xf numFmtId="38" fontId="2" fillId="0" borderId="83" xfId="2" applyFont="1" applyFill="1" applyBorder="1" applyAlignment="1">
      <alignment horizontal="center" vertical="center"/>
    </xf>
    <xf numFmtId="38" fontId="2" fillId="0" borderId="84" xfId="2" applyFont="1" applyFill="1" applyBorder="1" applyAlignment="1">
      <alignment horizontal="center" vertical="center"/>
    </xf>
    <xf numFmtId="38" fontId="2" fillId="0" borderId="90" xfId="2" applyFont="1" applyFill="1" applyBorder="1" applyAlignment="1">
      <alignment horizontal="center" vertical="center"/>
    </xf>
    <xf numFmtId="38" fontId="2" fillId="0" borderId="87" xfId="2" applyFont="1" applyFill="1" applyBorder="1" applyAlignment="1">
      <alignment horizontal="center" vertical="center"/>
    </xf>
    <xf numFmtId="38" fontId="2" fillId="0" borderId="85" xfId="2" applyFont="1" applyFill="1" applyBorder="1" applyAlignment="1">
      <alignment horizontal="center" vertical="center"/>
    </xf>
    <xf numFmtId="0" fontId="0" fillId="0" borderId="0" xfId="0">
      <alignment vertical="center"/>
    </xf>
    <xf numFmtId="38" fontId="2" fillId="0" borderId="41" xfId="2" applyFont="1" applyFill="1" applyBorder="1" applyAlignment="1">
      <alignment horizontal="center" vertical="center"/>
    </xf>
    <xf numFmtId="38" fontId="2" fillId="0" borderId="42" xfId="2" applyFont="1" applyFill="1" applyBorder="1" applyAlignment="1">
      <alignment horizontal="center" vertical="center"/>
    </xf>
    <xf numFmtId="38" fontId="2" fillId="0" borderId="89" xfId="2" applyFont="1" applyFill="1" applyBorder="1" applyAlignment="1">
      <alignment horizontal="center" vertical="center"/>
    </xf>
    <xf numFmtId="38" fontId="2" fillId="0" borderId="3" xfId="2" applyFont="1" applyFill="1" applyBorder="1" applyAlignment="1">
      <alignment horizontal="center" vertical="center"/>
    </xf>
    <xf numFmtId="38" fontId="2" fillId="0" borderId="0" xfId="2" applyFont="1" applyFill="1" applyBorder="1" applyAlignment="1">
      <alignment horizontal="center" vertical="center"/>
    </xf>
    <xf numFmtId="38" fontId="2" fillId="0" borderId="86" xfId="2" applyFont="1" applyFill="1" applyBorder="1" applyAlignment="1">
      <alignment horizontal="center" vertical="center"/>
    </xf>
    <xf numFmtId="0" fontId="0" fillId="0" borderId="23" xfId="0" applyBorder="1" applyAlignment="1">
      <alignment horizontal="center" vertical="center" wrapText="1"/>
    </xf>
    <xf numFmtId="0" fontId="0" fillId="0" borderId="23" xfId="0" applyBorder="1">
      <alignment vertical="center"/>
    </xf>
    <xf numFmtId="0" fontId="0" fillId="0" borderId="30" xfId="0" applyBorder="1">
      <alignment vertical="center"/>
    </xf>
    <xf numFmtId="0" fontId="0" fillId="0" borderId="28" xfId="0" applyBorder="1">
      <alignment vertical="center"/>
    </xf>
    <xf numFmtId="0" fontId="0" fillId="0" borderId="23" xfId="0" applyBorder="1" applyAlignment="1">
      <alignment horizontal="center" vertical="center"/>
    </xf>
    <xf numFmtId="0" fontId="0" fillId="0" borderId="38" xfId="0" applyBorder="1" applyAlignment="1">
      <alignment horizontal="center" vertical="center"/>
    </xf>
    <xf numFmtId="0" fontId="0" fillId="0" borderId="30"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wrapText="1"/>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wrapText="1"/>
    </xf>
    <xf numFmtId="0" fontId="4" fillId="0" borderId="0" xfId="0" applyFont="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9" xfId="0" applyBorder="1" applyAlignment="1">
      <alignment horizontal="center" vertical="center" wrapText="1"/>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8" xfId="0" applyBorder="1" applyAlignment="1">
      <alignment horizontal="center" vertical="center"/>
    </xf>
    <xf numFmtId="0" fontId="0" fillId="0" borderId="27" xfId="0" applyBorder="1" applyAlignment="1">
      <alignment horizontal="center" vertical="center" wrapText="1"/>
    </xf>
    <xf numFmtId="0" fontId="0" fillId="0" borderId="29" xfId="0" applyBorder="1">
      <alignment vertical="center"/>
    </xf>
    <xf numFmtId="0" fontId="0" fillId="0" borderId="31" xfId="0" applyBorder="1">
      <alignment vertical="center"/>
    </xf>
    <xf numFmtId="0" fontId="0" fillId="0" borderId="21" xfId="0" applyBorder="1" applyAlignment="1">
      <alignment horizontal="center" vertical="center"/>
    </xf>
    <xf numFmtId="0" fontId="0" fillId="0" borderId="29" xfId="0" applyBorder="1" applyAlignment="1">
      <alignment horizontal="center" vertical="center" wrapText="1"/>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wrapText="1"/>
    </xf>
    <xf numFmtId="0" fontId="0" fillId="0" borderId="17" xfId="0"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44"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52" xfId="0" applyFont="1" applyBorder="1" applyAlignment="1">
      <alignment horizontal="center" vertical="center"/>
    </xf>
    <xf numFmtId="0" fontId="4" fillId="0" borderId="77" xfId="0" applyFont="1" applyBorder="1" applyAlignment="1">
      <alignment horizontal="center" vertical="center"/>
    </xf>
    <xf numFmtId="0" fontId="4" fillId="0" borderId="8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0" fillId="0" borderId="0" xfId="0" applyFill="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2" fillId="0" borderId="42"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Fill="1" applyBorder="1" applyAlignment="1">
      <alignment horizontal="center" vertical="center"/>
    </xf>
    <xf numFmtId="0" fontId="0" fillId="0" borderId="91" xfId="0" applyFill="1" applyBorder="1" applyAlignment="1">
      <alignment horizontal="center" vertical="center"/>
    </xf>
    <xf numFmtId="38" fontId="0" fillId="0" borderId="50" xfId="2" applyFont="1" applyFill="1" applyBorder="1" applyAlignment="1">
      <alignment horizontal="center" vertical="center"/>
    </xf>
    <xf numFmtId="38" fontId="0" fillId="0" borderId="90" xfId="2" applyFont="1" applyFill="1" applyBorder="1" applyAlignment="1">
      <alignment horizontal="center" vertical="center"/>
    </xf>
    <xf numFmtId="38" fontId="0" fillId="0" borderId="49" xfId="2" applyFont="1" applyFill="1" applyBorder="1" applyAlignment="1">
      <alignment horizontal="center" vertical="center"/>
    </xf>
    <xf numFmtId="0" fontId="11" fillId="0" borderId="49"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90"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72" xfId="0" applyFont="1" applyFill="1" applyBorder="1" applyAlignment="1">
      <alignment horizontal="center" vertical="center"/>
    </xf>
    <xf numFmtId="0" fontId="14" fillId="0" borderId="83" xfId="0" applyFont="1" applyFill="1" applyBorder="1" applyAlignment="1">
      <alignment horizontal="center" vertical="center"/>
    </xf>
    <xf numFmtId="0" fontId="14" fillId="0" borderId="84" xfId="0" applyFont="1" applyFill="1" applyBorder="1" applyAlignment="1">
      <alignment horizontal="center" vertical="center"/>
    </xf>
    <xf numFmtId="0" fontId="14" fillId="0" borderId="85"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8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88" xfId="0" applyFont="1" applyFill="1" applyBorder="1" applyAlignment="1">
      <alignment horizontal="center" vertical="center"/>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91" xfId="0" applyFill="1" applyBorder="1" applyAlignment="1">
      <alignment horizontal="center" vertical="center" wrapText="1"/>
    </xf>
    <xf numFmtId="0" fontId="2" fillId="0" borderId="72" xfId="0" applyFont="1" applyFill="1" applyBorder="1" applyAlignment="1">
      <alignment horizontal="center" vertical="center" wrapText="1"/>
    </xf>
    <xf numFmtId="0" fontId="0" fillId="0" borderId="73" xfId="0" applyFill="1" applyBorder="1" applyAlignment="1">
      <alignment horizontal="center" vertical="center" wrapText="1"/>
    </xf>
    <xf numFmtId="0" fontId="0" fillId="0" borderId="87" xfId="0" applyFill="1" applyBorder="1" applyAlignment="1">
      <alignment horizontal="center" vertical="center" wrapText="1"/>
    </xf>
    <xf numFmtId="0" fontId="0" fillId="0" borderId="83" xfId="0" applyFill="1" applyBorder="1" applyAlignment="1">
      <alignment horizontal="center" vertical="center" wrapText="1"/>
    </xf>
    <xf numFmtId="0" fontId="0" fillId="0" borderId="84" xfId="0" applyFill="1" applyBorder="1" applyAlignment="1">
      <alignment horizontal="center" vertical="center" wrapText="1"/>
    </xf>
    <xf numFmtId="0" fontId="0" fillId="0" borderId="85" xfId="0"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0" fillId="0" borderId="89" xfId="0" applyFill="1" applyBorder="1" applyAlignment="1">
      <alignment horizontal="center" vertical="center"/>
    </xf>
    <xf numFmtId="0" fontId="15" fillId="0" borderId="4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10" xfId="0" applyFont="1" applyFill="1" applyBorder="1" applyAlignment="1">
      <alignment horizontal="center" vertical="center"/>
    </xf>
    <xf numFmtId="0" fontId="0" fillId="0" borderId="111" xfId="0" applyFill="1" applyBorder="1" applyAlignment="1">
      <alignment horizontal="center" vertical="center"/>
    </xf>
    <xf numFmtId="0" fontId="0" fillId="0" borderId="112" xfId="0" applyFill="1" applyBorder="1" applyAlignment="1">
      <alignment horizontal="center" vertical="center"/>
    </xf>
    <xf numFmtId="0" fontId="0" fillId="0" borderId="113" xfId="0" applyFill="1" applyBorder="1" applyAlignment="1">
      <alignment horizontal="center" vertical="center"/>
    </xf>
    <xf numFmtId="0" fontId="2" fillId="0" borderId="41" xfId="0" applyFont="1" applyFill="1" applyBorder="1" applyAlignment="1">
      <alignment horizontal="center" vertical="center" wrapText="1"/>
    </xf>
    <xf numFmtId="38" fontId="2" fillId="0" borderId="41" xfId="2" applyFont="1" applyFill="1" applyBorder="1" applyAlignment="1">
      <alignment horizontal="center" vertical="center" wrapText="1"/>
    </xf>
    <xf numFmtId="38" fontId="0" fillId="0" borderId="42" xfId="2" applyFont="1" applyFill="1" applyBorder="1" applyAlignment="1">
      <alignment horizontal="center" vertical="center"/>
    </xf>
    <xf numFmtId="38" fontId="0" fillId="0" borderId="57" xfId="2" applyFont="1" applyFill="1" applyBorder="1" applyAlignment="1">
      <alignment horizontal="center" vertical="center"/>
    </xf>
    <xf numFmtId="38" fontId="0" fillId="0" borderId="58" xfId="2" applyFont="1" applyFill="1" applyBorder="1" applyAlignment="1">
      <alignment horizontal="center" vertical="center"/>
    </xf>
    <xf numFmtId="0" fontId="2" fillId="0" borderId="83"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2" fillId="0" borderId="85" xfId="0" applyFont="1" applyFill="1" applyBorder="1" applyAlignment="1">
      <alignment horizontal="center" vertical="center" wrapText="1"/>
    </xf>
    <xf numFmtId="0" fontId="2" fillId="0" borderId="124" xfId="0" applyFont="1" applyFill="1" applyBorder="1" applyAlignment="1">
      <alignment horizontal="center" vertical="center" wrapText="1"/>
    </xf>
    <xf numFmtId="0" fontId="2" fillId="0" borderId="125" xfId="0" applyFont="1" applyFill="1" applyBorder="1" applyAlignment="1">
      <alignment horizontal="center" vertical="center" wrapText="1"/>
    </xf>
    <xf numFmtId="0" fontId="2" fillId="0" borderId="126" xfId="0" applyFont="1" applyFill="1" applyBorder="1" applyAlignment="1">
      <alignment horizontal="center" vertical="center" wrapText="1"/>
    </xf>
    <xf numFmtId="0" fontId="2" fillId="0" borderId="133" xfId="0" applyFont="1" applyFill="1" applyBorder="1" applyAlignment="1">
      <alignment horizontal="center" vertical="center" wrapText="1"/>
    </xf>
    <xf numFmtId="0" fontId="2" fillId="0" borderId="134" xfId="0" applyFont="1" applyFill="1" applyBorder="1" applyAlignment="1">
      <alignment horizontal="center" vertical="center" wrapText="1"/>
    </xf>
    <xf numFmtId="0" fontId="2" fillId="0" borderId="13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8" xfId="0" applyFont="1" applyFill="1" applyBorder="1" applyAlignment="1">
      <alignment horizontal="center" vertical="center" wrapText="1"/>
    </xf>
  </cellXfs>
  <cellStyles count="3">
    <cellStyle name="桁区切り" xfId="2" builtinId="6"/>
    <cellStyle name="桁区切り [0.00]" xfId="1" builtinId="3"/>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171452</xdr:colOff>
      <xdr:row>0</xdr:row>
      <xdr:rowOff>158750</xdr:rowOff>
    </xdr:from>
    <xdr:to>
      <xdr:col>4</xdr:col>
      <xdr:colOff>285751</xdr:colOff>
      <xdr:row>1</xdr:row>
      <xdr:rowOff>79376</xdr:rowOff>
    </xdr:to>
    <xdr:sp macro="" textlink="">
      <xdr:nvSpPr>
        <xdr:cNvPr id="2" name="正方形/長方形 1"/>
        <xdr:cNvSpPr/>
      </xdr:nvSpPr>
      <xdr:spPr>
        <a:xfrm>
          <a:off x="171452" y="158750"/>
          <a:ext cx="1368424" cy="23812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aseline="0">
              <a:solidFill>
                <a:sysClr val="windowText" lastClr="000000"/>
              </a:solidFill>
            </a:rPr>
            <a:t>地方公共団体等</a:t>
          </a:r>
          <a:endParaRPr kumimoji="1" lang="en-US" altLang="ja-JP" sz="1100" baseline="0">
            <a:solidFill>
              <a:sysClr val="windowText" lastClr="000000"/>
            </a:solidFill>
          </a:endParaRPr>
        </a:p>
      </xdr:txBody>
    </xdr:sp>
    <xdr:clientData/>
  </xdr:twoCellAnchor>
  <xdr:twoCellAnchor>
    <xdr:from>
      <xdr:col>33</xdr:col>
      <xdr:colOff>142875</xdr:colOff>
      <xdr:row>0</xdr:row>
      <xdr:rowOff>57151</xdr:rowOff>
    </xdr:from>
    <xdr:to>
      <xdr:col>33</xdr:col>
      <xdr:colOff>1047750</xdr:colOff>
      <xdr:row>0</xdr:row>
      <xdr:rowOff>400051</xdr:rowOff>
    </xdr:to>
    <xdr:sp macro="" textlink="">
      <xdr:nvSpPr>
        <xdr:cNvPr id="3" name="正方形/長方形 2"/>
        <xdr:cNvSpPr/>
      </xdr:nvSpPr>
      <xdr:spPr>
        <a:xfrm>
          <a:off x="19192875" y="57151"/>
          <a:ext cx="904875" cy="34290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別紙１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E771"/>
  <sheetViews>
    <sheetView tabSelected="1" view="pageBreakPreview" zoomScale="60" zoomScaleNormal="80" workbookViewId="0">
      <pane xSplit="6" ySplit="7" topLeftCell="L8" activePane="bottomRight" state="frozen"/>
      <selection pane="topRight" activeCell="G1" sqref="G1"/>
      <selection pane="bottomLeft" activeCell="A8" sqref="A8"/>
      <selection pane="bottomRight" activeCell="B16" sqref="B16:E19"/>
    </sheetView>
  </sheetViews>
  <sheetFormatPr defaultRowHeight="13.5" x14ac:dyDescent="0.15"/>
  <cols>
    <col min="1" max="1" width="2.75" customWidth="1"/>
    <col min="2" max="3" width="4.625" style="442" customWidth="1"/>
    <col min="4" max="4" width="14.125" style="442" customWidth="1"/>
    <col min="5" max="5" width="4.625" style="442" customWidth="1"/>
    <col min="6" max="6" width="3.875" bestFit="1" customWidth="1"/>
    <col min="7" max="7" width="5.875" bestFit="1" customWidth="1"/>
    <col min="8" max="8" width="11.625" bestFit="1" customWidth="1"/>
    <col min="9" max="9" width="7.125" bestFit="1" customWidth="1"/>
    <col min="10" max="10" width="11.625" bestFit="1" customWidth="1"/>
    <col min="11" max="11" width="5.875" bestFit="1" customWidth="1"/>
    <col min="12" max="12" width="11.625" bestFit="1" customWidth="1"/>
    <col min="13" max="13" width="9.125" bestFit="1" customWidth="1"/>
    <col min="14" max="14" width="11.625" bestFit="1" customWidth="1"/>
    <col min="15" max="15" width="9.125" bestFit="1" customWidth="1"/>
    <col min="16" max="16" width="12.75" bestFit="1" customWidth="1"/>
    <col min="17" max="17" width="7.125" bestFit="1" customWidth="1"/>
    <col min="18" max="18" width="13.125" customWidth="1"/>
    <col min="19" max="19" width="5.875" bestFit="1" customWidth="1"/>
    <col min="20" max="20" width="13.125" customWidth="1"/>
    <col min="21" max="21" width="5.875" bestFit="1" customWidth="1"/>
    <col min="22" max="22" width="13.125" customWidth="1"/>
    <col min="23" max="23" width="5.75" bestFit="1" customWidth="1"/>
    <col min="24" max="24" width="10.75" customWidth="1"/>
    <col min="25" max="25" width="5.75" bestFit="1" customWidth="1"/>
    <col min="26" max="26" width="10.125" customWidth="1"/>
    <col min="27" max="27" width="9.125" bestFit="1" customWidth="1"/>
    <col min="28" max="28" width="13.125" customWidth="1"/>
    <col min="29" max="29" width="9.125" bestFit="1" customWidth="1"/>
    <col min="30" max="30" width="12.75" bestFit="1" customWidth="1"/>
    <col min="31" max="31" width="10.5" bestFit="1" customWidth="1"/>
    <col min="32" max="32" width="14.25" bestFit="1" customWidth="1"/>
    <col min="33" max="33" width="7.125" customWidth="1"/>
    <col min="34" max="34" width="13.75" bestFit="1" customWidth="1"/>
    <col min="35" max="40" width="4.625" customWidth="1"/>
  </cols>
  <sheetData>
    <row r="1" spans="2:34" ht="30" customHeight="1" x14ac:dyDescent="0.15">
      <c r="B1" s="409" t="s">
        <v>24</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row>
    <row r="2" spans="2:34" ht="14.25" thickBot="1" x14ac:dyDescent="0.2">
      <c r="AH2" s="1" t="s">
        <v>315</v>
      </c>
    </row>
    <row r="3" spans="2:34" ht="13.5" customHeight="1" x14ac:dyDescent="0.15">
      <c r="B3" s="443" t="s">
        <v>77</v>
      </c>
      <c r="C3" s="444"/>
      <c r="D3" s="444"/>
      <c r="E3" s="444"/>
      <c r="F3" s="410" t="s">
        <v>0</v>
      </c>
      <c r="G3" s="413" t="s">
        <v>1</v>
      </c>
      <c r="H3" s="414"/>
      <c r="I3" s="414"/>
      <c r="J3" s="414"/>
      <c r="K3" s="414"/>
      <c r="L3" s="414"/>
      <c r="M3" s="414"/>
      <c r="N3" s="414"/>
      <c r="O3" s="414"/>
      <c r="P3" s="415"/>
      <c r="Q3" s="416" t="s">
        <v>2</v>
      </c>
      <c r="R3" s="414"/>
      <c r="S3" s="414"/>
      <c r="T3" s="414"/>
      <c r="U3" s="414"/>
      <c r="V3" s="414"/>
      <c r="W3" s="414"/>
      <c r="X3" s="414"/>
      <c r="Y3" s="414"/>
      <c r="Z3" s="414"/>
      <c r="AA3" s="414"/>
      <c r="AB3" s="414"/>
      <c r="AC3" s="414"/>
      <c r="AD3" s="417"/>
      <c r="AE3" s="418"/>
      <c r="AF3" s="419"/>
      <c r="AG3" s="420"/>
      <c r="AH3" s="421"/>
    </row>
    <row r="4" spans="2:34" ht="13.5" customHeight="1" x14ac:dyDescent="0.15">
      <c r="B4" s="445"/>
      <c r="C4" s="446"/>
      <c r="D4" s="446"/>
      <c r="E4" s="446"/>
      <c r="F4" s="411"/>
      <c r="G4" s="422" t="s">
        <v>6</v>
      </c>
      <c r="H4" s="396"/>
      <c r="I4" s="395" t="s">
        <v>17</v>
      </c>
      <c r="J4" s="396"/>
      <c r="K4" s="395" t="s">
        <v>18</v>
      </c>
      <c r="L4" s="396"/>
      <c r="M4" s="395" t="s">
        <v>23</v>
      </c>
      <c r="N4" s="396"/>
      <c r="O4" s="399" t="s">
        <v>11</v>
      </c>
      <c r="P4" s="400"/>
      <c r="Q4" s="405" t="s">
        <v>7</v>
      </c>
      <c r="R4" s="406"/>
      <c r="S4" s="408" t="s">
        <v>21</v>
      </c>
      <c r="T4" s="406"/>
      <c r="U4" s="408" t="s">
        <v>19</v>
      </c>
      <c r="V4" s="406"/>
      <c r="W4" s="408" t="s">
        <v>8</v>
      </c>
      <c r="X4" s="406"/>
      <c r="Y4" s="408" t="s">
        <v>20</v>
      </c>
      <c r="Z4" s="406"/>
      <c r="AA4" s="408" t="s">
        <v>22</v>
      </c>
      <c r="AB4" s="406"/>
      <c r="AC4" s="406" t="s">
        <v>14</v>
      </c>
      <c r="AD4" s="425"/>
      <c r="AE4" s="426" t="s">
        <v>16</v>
      </c>
      <c r="AF4" s="401"/>
      <c r="AG4" s="429" t="s">
        <v>3</v>
      </c>
      <c r="AH4" s="404"/>
    </row>
    <row r="5" spans="2:34" ht="24" customHeight="1" x14ac:dyDescent="0.15">
      <c r="B5" s="445"/>
      <c r="C5" s="446"/>
      <c r="D5" s="446"/>
      <c r="E5" s="446"/>
      <c r="F5" s="411"/>
      <c r="G5" s="423"/>
      <c r="H5" s="397"/>
      <c r="I5" s="397"/>
      <c r="J5" s="397"/>
      <c r="K5" s="397"/>
      <c r="L5" s="397"/>
      <c r="M5" s="397"/>
      <c r="N5" s="397"/>
      <c r="O5" s="401"/>
      <c r="P5" s="402"/>
      <c r="Q5" s="407"/>
      <c r="R5" s="406"/>
      <c r="S5" s="406"/>
      <c r="T5" s="406"/>
      <c r="U5" s="406"/>
      <c r="V5" s="406"/>
      <c r="W5" s="406"/>
      <c r="X5" s="406"/>
      <c r="Y5" s="406"/>
      <c r="Z5" s="406"/>
      <c r="AA5" s="406"/>
      <c r="AB5" s="406"/>
      <c r="AC5" s="406"/>
      <c r="AD5" s="425"/>
      <c r="AE5" s="427"/>
      <c r="AF5" s="401"/>
      <c r="AG5" s="406"/>
      <c r="AH5" s="430"/>
    </row>
    <row r="6" spans="2:34" ht="21.75" customHeight="1" x14ac:dyDescent="0.15">
      <c r="B6" s="445"/>
      <c r="C6" s="446"/>
      <c r="D6" s="446"/>
      <c r="E6" s="446"/>
      <c r="F6" s="411"/>
      <c r="G6" s="424"/>
      <c r="H6" s="398"/>
      <c r="I6" s="398"/>
      <c r="J6" s="398"/>
      <c r="K6" s="398"/>
      <c r="L6" s="398"/>
      <c r="M6" s="398"/>
      <c r="N6" s="398"/>
      <c r="O6" s="403"/>
      <c r="P6" s="404"/>
      <c r="Q6" s="407"/>
      <c r="R6" s="406"/>
      <c r="S6" s="406"/>
      <c r="T6" s="406"/>
      <c r="U6" s="406"/>
      <c r="V6" s="406"/>
      <c r="W6" s="406"/>
      <c r="X6" s="406"/>
      <c r="Y6" s="406"/>
      <c r="Z6" s="406"/>
      <c r="AA6" s="406"/>
      <c r="AB6" s="406"/>
      <c r="AC6" s="406"/>
      <c r="AD6" s="425"/>
      <c r="AE6" s="428"/>
      <c r="AF6" s="403"/>
      <c r="AG6" s="406"/>
      <c r="AH6" s="430"/>
    </row>
    <row r="7" spans="2:34" ht="42.75" customHeight="1" thickBot="1" x14ac:dyDescent="0.2">
      <c r="B7" s="447"/>
      <c r="C7" s="448"/>
      <c r="D7" s="448"/>
      <c r="E7" s="448"/>
      <c r="F7" s="412"/>
      <c r="G7" s="5" t="s">
        <v>10</v>
      </c>
      <c r="H7" s="2" t="s">
        <v>12</v>
      </c>
      <c r="I7" s="3" t="s">
        <v>10</v>
      </c>
      <c r="J7" s="2" t="s">
        <v>12</v>
      </c>
      <c r="K7" s="3" t="s">
        <v>10</v>
      </c>
      <c r="L7" s="2" t="s">
        <v>13</v>
      </c>
      <c r="M7" s="3" t="s">
        <v>10</v>
      </c>
      <c r="N7" s="2" t="s">
        <v>13</v>
      </c>
      <c r="O7" s="3" t="s">
        <v>10</v>
      </c>
      <c r="P7" s="6" t="s">
        <v>13</v>
      </c>
      <c r="Q7" s="7" t="s">
        <v>10</v>
      </c>
      <c r="R7" s="2" t="s">
        <v>13</v>
      </c>
      <c r="S7" s="3" t="s">
        <v>10</v>
      </c>
      <c r="T7" s="2" t="s">
        <v>13</v>
      </c>
      <c r="U7" s="3" t="s">
        <v>10</v>
      </c>
      <c r="V7" s="2" t="s">
        <v>13</v>
      </c>
      <c r="W7" s="3" t="s">
        <v>10</v>
      </c>
      <c r="X7" s="2" t="s">
        <v>13</v>
      </c>
      <c r="Y7" s="3" t="s">
        <v>10</v>
      </c>
      <c r="Z7" s="2" t="s">
        <v>13</v>
      </c>
      <c r="AA7" s="3" t="s">
        <v>10</v>
      </c>
      <c r="AB7" s="2" t="s">
        <v>13</v>
      </c>
      <c r="AC7" s="3" t="s">
        <v>10</v>
      </c>
      <c r="AD7" s="4" t="s">
        <v>13</v>
      </c>
      <c r="AE7" s="5" t="s">
        <v>10</v>
      </c>
      <c r="AF7" s="2" t="s">
        <v>13</v>
      </c>
      <c r="AG7" s="3" t="s">
        <v>10</v>
      </c>
      <c r="AH7" s="6" t="s">
        <v>13</v>
      </c>
    </row>
    <row r="8" spans="2:34" ht="14.25" customHeight="1" x14ac:dyDescent="0.15">
      <c r="B8" s="449" t="s">
        <v>314</v>
      </c>
      <c r="C8" s="450"/>
      <c r="D8" s="450"/>
      <c r="E8" s="450"/>
      <c r="F8" s="9" t="s">
        <v>4</v>
      </c>
      <c r="G8" s="79">
        <v>40</v>
      </c>
      <c r="H8" s="80">
        <v>1143091</v>
      </c>
      <c r="I8" s="66">
        <v>4</v>
      </c>
      <c r="J8" s="80">
        <v>7387490</v>
      </c>
      <c r="K8" s="66">
        <v>45</v>
      </c>
      <c r="L8" s="80">
        <v>2352179</v>
      </c>
      <c r="M8" s="66">
        <v>3</v>
      </c>
      <c r="N8" s="66">
        <v>2178416</v>
      </c>
      <c r="O8" s="66">
        <v>92</v>
      </c>
      <c r="P8" s="81">
        <v>13061176</v>
      </c>
      <c r="Q8" s="82">
        <v>303</v>
      </c>
      <c r="R8" s="66">
        <v>37415811</v>
      </c>
      <c r="S8" s="66">
        <v>64</v>
      </c>
      <c r="T8" s="80">
        <v>39202173</v>
      </c>
      <c r="U8" s="66">
        <v>17</v>
      </c>
      <c r="V8" s="80">
        <v>3912620</v>
      </c>
      <c r="W8" s="66">
        <v>4</v>
      </c>
      <c r="X8" s="80">
        <v>80425</v>
      </c>
      <c r="Y8" s="66">
        <v>0</v>
      </c>
      <c r="Z8" s="80">
        <v>0</v>
      </c>
      <c r="AA8" s="66">
        <v>33</v>
      </c>
      <c r="AB8" s="80">
        <v>25360400</v>
      </c>
      <c r="AC8" s="66">
        <v>421</v>
      </c>
      <c r="AD8" s="83">
        <v>105971429</v>
      </c>
      <c r="AE8" s="79">
        <v>513</v>
      </c>
      <c r="AF8" s="66">
        <v>119032605</v>
      </c>
      <c r="AG8" s="66"/>
      <c r="AH8" s="84"/>
    </row>
    <row r="9" spans="2:34" ht="14.25" customHeight="1" x14ac:dyDescent="0.15">
      <c r="B9" s="364"/>
      <c r="C9" s="365"/>
      <c r="D9" s="365"/>
      <c r="E9" s="365"/>
      <c r="F9" s="10" t="s">
        <v>5</v>
      </c>
      <c r="G9" s="85">
        <v>0</v>
      </c>
      <c r="H9" s="86">
        <v>0</v>
      </c>
      <c r="I9" s="86">
        <v>0</v>
      </c>
      <c r="J9" s="86">
        <v>0</v>
      </c>
      <c r="K9" s="86">
        <v>0</v>
      </c>
      <c r="L9" s="86">
        <v>0</v>
      </c>
      <c r="M9" s="86">
        <v>0</v>
      </c>
      <c r="N9" s="86">
        <v>0</v>
      </c>
      <c r="O9" s="87">
        <v>0</v>
      </c>
      <c r="P9" s="88">
        <v>0</v>
      </c>
      <c r="Q9" s="89">
        <v>0</v>
      </c>
      <c r="R9" s="86">
        <v>0</v>
      </c>
      <c r="S9" s="86">
        <v>0</v>
      </c>
      <c r="T9" s="86">
        <v>0</v>
      </c>
      <c r="U9" s="86">
        <v>0</v>
      </c>
      <c r="V9" s="86">
        <v>0</v>
      </c>
      <c r="W9" s="86">
        <v>0</v>
      </c>
      <c r="X9" s="86">
        <v>0</v>
      </c>
      <c r="Y9" s="86">
        <v>0</v>
      </c>
      <c r="Z9" s="86">
        <v>0</v>
      </c>
      <c r="AA9" s="86">
        <v>0</v>
      </c>
      <c r="AB9" s="86">
        <v>0</v>
      </c>
      <c r="AC9" s="87">
        <v>0</v>
      </c>
      <c r="AD9" s="90">
        <v>0</v>
      </c>
      <c r="AE9" s="91">
        <v>0</v>
      </c>
      <c r="AF9" s="87">
        <v>0</v>
      </c>
      <c r="AG9" s="86"/>
      <c r="AH9" s="92"/>
    </row>
    <row r="10" spans="2:34" ht="14.25" customHeight="1" x14ac:dyDescent="0.15">
      <c r="B10" s="364"/>
      <c r="C10" s="365"/>
      <c r="D10" s="365"/>
      <c r="E10" s="365"/>
      <c r="F10" s="11" t="s">
        <v>9</v>
      </c>
      <c r="G10" s="93">
        <v>0</v>
      </c>
      <c r="H10" s="94">
        <v>0</v>
      </c>
      <c r="I10" s="94">
        <v>0</v>
      </c>
      <c r="J10" s="94">
        <v>0</v>
      </c>
      <c r="K10" s="94">
        <v>0</v>
      </c>
      <c r="L10" s="94">
        <v>0</v>
      </c>
      <c r="M10" s="94">
        <v>0</v>
      </c>
      <c r="N10" s="94">
        <v>0</v>
      </c>
      <c r="O10" s="95">
        <v>0</v>
      </c>
      <c r="P10" s="96">
        <v>0</v>
      </c>
      <c r="Q10" s="97">
        <v>0</v>
      </c>
      <c r="R10" s="94">
        <v>0</v>
      </c>
      <c r="S10" s="94">
        <v>1</v>
      </c>
      <c r="T10" s="94">
        <v>6868</v>
      </c>
      <c r="U10" s="94">
        <v>0</v>
      </c>
      <c r="V10" s="94">
        <v>0</v>
      </c>
      <c r="W10" s="94">
        <v>0</v>
      </c>
      <c r="X10" s="94">
        <v>0</v>
      </c>
      <c r="Y10" s="94">
        <v>0</v>
      </c>
      <c r="Z10" s="94"/>
      <c r="AA10" s="94">
        <v>0</v>
      </c>
      <c r="AB10" s="94">
        <v>0</v>
      </c>
      <c r="AC10" s="95">
        <v>1</v>
      </c>
      <c r="AD10" s="98">
        <v>6868</v>
      </c>
      <c r="AE10" s="99">
        <v>1</v>
      </c>
      <c r="AF10" s="95">
        <v>6868</v>
      </c>
      <c r="AG10" s="100"/>
      <c r="AH10" s="101"/>
    </row>
    <row r="11" spans="2:34" ht="14.25" customHeight="1" thickBot="1" x14ac:dyDescent="0.2">
      <c r="B11" s="451"/>
      <c r="C11" s="452"/>
      <c r="D11" s="452"/>
      <c r="E11" s="452"/>
      <c r="F11" s="8" t="s">
        <v>15</v>
      </c>
      <c r="G11" s="102">
        <f>SUM(G8:G10)</f>
        <v>40</v>
      </c>
      <c r="H11" s="103">
        <f t="shared" ref="H11:AH11" si="0">SUM(H8:H10)</f>
        <v>1143091</v>
      </c>
      <c r="I11" s="103">
        <f t="shared" si="0"/>
        <v>4</v>
      </c>
      <c r="J11" s="103">
        <f t="shared" si="0"/>
        <v>7387490</v>
      </c>
      <c r="K11" s="103">
        <f t="shared" si="0"/>
        <v>45</v>
      </c>
      <c r="L11" s="103">
        <f t="shared" si="0"/>
        <v>2352179</v>
      </c>
      <c r="M11" s="103">
        <f t="shared" si="0"/>
        <v>3</v>
      </c>
      <c r="N11" s="103">
        <f t="shared" si="0"/>
        <v>2178416</v>
      </c>
      <c r="O11" s="103">
        <f t="shared" si="0"/>
        <v>92</v>
      </c>
      <c r="P11" s="104">
        <f t="shared" si="0"/>
        <v>13061176</v>
      </c>
      <c r="Q11" s="105">
        <f t="shared" si="0"/>
        <v>303</v>
      </c>
      <c r="R11" s="103">
        <f t="shared" si="0"/>
        <v>37415811</v>
      </c>
      <c r="S11" s="103">
        <f t="shared" si="0"/>
        <v>65</v>
      </c>
      <c r="T11" s="103">
        <f t="shared" si="0"/>
        <v>39209041</v>
      </c>
      <c r="U11" s="103">
        <f t="shared" si="0"/>
        <v>17</v>
      </c>
      <c r="V11" s="103">
        <f t="shared" si="0"/>
        <v>3912620</v>
      </c>
      <c r="W11" s="103">
        <f t="shared" si="0"/>
        <v>4</v>
      </c>
      <c r="X11" s="103">
        <f t="shared" si="0"/>
        <v>80425</v>
      </c>
      <c r="Y11" s="103">
        <f t="shared" si="0"/>
        <v>0</v>
      </c>
      <c r="Z11" s="103">
        <f t="shared" si="0"/>
        <v>0</v>
      </c>
      <c r="AA11" s="103">
        <f t="shared" si="0"/>
        <v>33</v>
      </c>
      <c r="AB11" s="103">
        <f t="shared" si="0"/>
        <v>25360400</v>
      </c>
      <c r="AC11" s="103">
        <f t="shared" si="0"/>
        <v>422</v>
      </c>
      <c r="AD11" s="106">
        <f t="shared" si="0"/>
        <v>105978297</v>
      </c>
      <c r="AE11" s="102">
        <f t="shared" si="0"/>
        <v>514</v>
      </c>
      <c r="AF11" s="103">
        <f t="shared" si="0"/>
        <v>119039473</v>
      </c>
      <c r="AG11" s="103">
        <f t="shared" si="0"/>
        <v>0</v>
      </c>
      <c r="AH11" s="104">
        <f t="shared" si="0"/>
        <v>0</v>
      </c>
    </row>
    <row r="12" spans="2:34" ht="14.25" customHeight="1" x14ac:dyDescent="0.15">
      <c r="B12" s="449" t="s">
        <v>78</v>
      </c>
      <c r="C12" s="453"/>
      <c r="D12" s="453"/>
      <c r="E12" s="453"/>
      <c r="F12" s="9" t="s">
        <v>79</v>
      </c>
      <c r="G12" s="79"/>
      <c r="H12" s="80"/>
      <c r="I12" s="66"/>
      <c r="J12" s="80"/>
      <c r="K12" s="66"/>
      <c r="L12" s="80"/>
      <c r="M12" s="66"/>
      <c r="N12" s="66"/>
      <c r="O12" s="66">
        <f t="shared" ref="O12:P14" si="1">G12+I12+K12+M12</f>
        <v>0</v>
      </c>
      <c r="P12" s="81">
        <f t="shared" si="1"/>
        <v>0</v>
      </c>
      <c r="Q12" s="82"/>
      <c r="R12" s="66"/>
      <c r="S12" s="66">
        <v>1</v>
      </c>
      <c r="T12" s="80">
        <v>156744</v>
      </c>
      <c r="U12" s="66"/>
      <c r="V12" s="80"/>
      <c r="W12" s="66"/>
      <c r="X12" s="80"/>
      <c r="Y12" s="66"/>
      <c r="Z12" s="80"/>
      <c r="AA12" s="66"/>
      <c r="AB12" s="80"/>
      <c r="AC12" s="66">
        <f t="shared" ref="AC12:AD14" si="2">Q12+S12+U12+W12+Y12+AA12</f>
        <v>1</v>
      </c>
      <c r="AD12" s="83">
        <f t="shared" si="2"/>
        <v>156744</v>
      </c>
      <c r="AE12" s="79">
        <f t="shared" ref="AE12:AF14" si="3">O12+AC12</f>
        <v>1</v>
      </c>
      <c r="AF12" s="66">
        <f t="shared" si="3"/>
        <v>156744</v>
      </c>
      <c r="AG12" s="66">
        <v>1</v>
      </c>
      <c r="AH12" s="84">
        <v>156744</v>
      </c>
    </row>
    <row r="13" spans="2:34" ht="14.25" customHeight="1" x14ac:dyDescent="0.15">
      <c r="B13" s="364"/>
      <c r="C13" s="368"/>
      <c r="D13" s="368"/>
      <c r="E13" s="368"/>
      <c r="F13" s="10" t="s">
        <v>81</v>
      </c>
      <c r="G13" s="85"/>
      <c r="H13" s="86"/>
      <c r="I13" s="86"/>
      <c r="J13" s="86"/>
      <c r="K13" s="86"/>
      <c r="L13" s="86"/>
      <c r="M13" s="86"/>
      <c r="N13" s="86"/>
      <c r="O13" s="87">
        <f t="shared" si="1"/>
        <v>0</v>
      </c>
      <c r="P13" s="88">
        <f t="shared" si="1"/>
        <v>0</v>
      </c>
      <c r="Q13" s="89"/>
      <c r="R13" s="86"/>
      <c r="S13" s="86"/>
      <c r="T13" s="86"/>
      <c r="U13" s="86"/>
      <c r="V13" s="86"/>
      <c r="W13" s="86"/>
      <c r="X13" s="86"/>
      <c r="Y13" s="86"/>
      <c r="Z13" s="86"/>
      <c r="AA13" s="86"/>
      <c r="AB13" s="86"/>
      <c r="AC13" s="87">
        <f t="shared" si="2"/>
        <v>0</v>
      </c>
      <c r="AD13" s="90">
        <f t="shared" si="2"/>
        <v>0</v>
      </c>
      <c r="AE13" s="91">
        <f t="shared" si="3"/>
        <v>0</v>
      </c>
      <c r="AF13" s="87">
        <f t="shared" si="3"/>
        <v>0</v>
      </c>
      <c r="AG13" s="86"/>
      <c r="AH13" s="92"/>
    </row>
    <row r="14" spans="2:34" ht="14.25" customHeight="1" x14ac:dyDescent="0.15">
      <c r="B14" s="364"/>
      <c r="C14" s="368"/>
      <c r="D14" s="368"/>
      <c r="E14" s="368"/>
      <c r="F14" s="11" t="s">
        <v>82</v>
      </c>
      <c r="G14" s="93"/>
      <c r="H14" s="94"/>
      <c r="I14" s="94"/>
      <c r="J14" s="94"/>
      <c r="K14" s="94"/>
      <c r="L14" s="94"/>
      <c r="M14" s="94"/>
      <c r="N14" s="94"/>
      <c r="O14" s="95">
        <f t="shared" si="1"/>
        <v>0</v>
      </c>
      <c r="P14" s="96">
        <f t="shared" si="1"/>
        <v>0</v>
      </c>
      <c r="Q14" s="97"/>
      <c r="R14" s="94"/>
      <c r="S14" s="94"/>
      <c r="T14" s="94"/>
      <c r="U14" s="94"/>
      <c r="V14" s="94"/>
      <c r="W14" s="94"/>
      <c r="X14" s="94"/>
      <c r="Y14" s="94"/>
      <c r="Z14" s="94"/>
      <c r="AA14" s="94"/>
      <c r="AB14" s="94"/>
      <c r="AC14" s="95">
        <f t="shared" si="2"/>
        <v>0</v>
      </c>
      <c r="AD14" s="98">
        <f t="shared" si="2"/>
        <v>0</v>
      </c>
      <c r="AE14" s="99">
        <f t="shared" si="3"/>
        <v>0</v>
      </c>
      <c r="AF14" s="95">
        <f t="shared" si="3"/>
        <v>0</v>
      </c>
      <c r="AG14" s="100"/>
      <c r="AH14" s="101"/>
    </row>
    <row r="15" spans="2:34" ht="14.25" customHeight="1" thickBot="1" x14ac:dyDescent="0.2">
      <c r="B15" s="364"/>
      <c r="C15" s="368"/>
      <c r="D15" s="368"/>
      <c r="E15" s="368"/>
      <c r="F15" s="13" t="s">
        <v>15</v>
      </c>
      <c r="G15" s="107">
        <f t="shared" ref="G15:AH15" si="4">SUM(G12:G14)</f>
        <v>0</v>
      </c>
      <c r="H15" s="108">
        <f t="shared" si="4"/>
        <v>0</v>
      </c>
      <c r="I15" s="108">
        <f t="shared" si="4"/>
        <v>0</v>
      </c>
      <c r="J15" s="108">
        <f t="shared" si="4"/>
        <v>0</v>
      </c>
      <c r="K15" s="108">
        <f t="shared" si="4"/>
        <v>0</v>
      </c>
      <c r="L15" s="108">
        <f t="shared" si="4"/>
        <v>0</v>
      </c>
      <c r="M15" s="108">
        <f t="shared" si="4"/>
        <v>0</v>
      </c>
      <c r="N15" s="108">
        <f t="shared" si="4"/>
        <v>0</v>
      </c>
      <c r="O15" s="108">
        <f t="shared" si="4"/>
        <v>0</v>
      </c>
      <c r="P15" s="109">
        <f t="shared" si="4"/>
        <v>0</v>
      </c>
      <c r="Q15" s="110">
        <f t="shared" si="4"/>
        <v>0</v>
      </c>
      <c r="R15" s="108">
        <f t="shared" si="4"/>
        <v>0</v>
      </c>
      <c r="S15" s="108">
        <f t="shared" si="4"/>
        <v>1</v>
      </c>
      <c r="T15" s="108">
        <f t="shared" si="4"/>
        <v>156744</v>
      </c>
      <c r="U15" s="108">
        <f t="shared" si="4"/>
        <v>0</v>
      </c>
      <c r="V15" s="108">
        <f t="shared" si="4"/>
        <v>0</v>
      </c>
      <c r="W15" s="108">
        <f t="shared" si="4"/>
        <v>0</v>
      </c>
      <c r="X15" s="108">
        <f t="shared" si="4"/>
        <v>0</v>
      </c>
      <c r="Y15" s="108">
        <f t="shared" si="4"/>
        <v>0</v>
      </c>
      <c r="Z15" s="108">
        <f t="shared" si="4"/>
        <v>0</v>
      </c>
      <c r="AA15" s="108">
        <f t="shared" si="4"/>
        <v>0</v>
      </c>
      <c r="AB15" s="108">
        <f t="shared" si="4"/>
        <v>0</v>
      </c>
      <c r="AC15" s="108">
        <f t="shared" si="4"/>
        <v>1</v>
      </c>
      <c r="AD15" s="111">
        <f t="shared" si="4"/>
        <v>156744</v>
      </c>
      <c r="AE15" s="107">
        <f t="shared" si="4"/>
        <v>1</v>
      </c>
      <c r="AF15" s="108">
        <f t="shared" si="4"/>
        <v>156744</v>
      </c>
      <c r="AG15" s="108">
        <f t="shared" si="4"/>
        <v>1</v>
      </c>
      <c r="AH15" s="109">
        <f t="shared" si="4"/>
        <v>156744</v>
      </c>
    </row>
    <row r="16" spans="2:34" ht="14.25" customHeight="1" x14ac:dyDescent="0.15">
      <c r="B16" s="454" t="s">
        <v>83</v>
      </c>
      <c r="C16" s="455"/>
      <c r="D16" s="455"/>
      <c r="E16" s="456"/>
      <c r="F16" s="9" t="s">
        <v>4</v>
      </c>
      <c r="G16" s="79">
        <v>1</v>
      </c>
      <c r="H16" s="80">
        <v>1200</v>
      </c>
      <c r="I16" s="66">
        <v>26</v>
      </c>
      <c r="J16" s="80">
        <v>563165</v>
      </c>
      <c r="K16" s="66">
        <v>3</v>
      </c>
      <c r="L16" s="80">
        <v>50000</v>
      </c>
      <c r="M16" s="66"/>
      <c r="N16" s="66"/>
      <c r="O16" s="66">
        <f t="shared" ref="O16:P18" si="5">G16+I16+K16+M16</f>
        <v>30</v>
      </c>
      <c r="P16" s="81">
        <f t="shared" si="5"/>
        <v>614365</v>
      </c>
      <c r="Q16" s="82">
        <v>5</v>
      </c>
      <c r="R16" s="66">
        <v>171531</v>
      </c>
      <c r="S16" s="66">
        <v>132</v>
      </c>
      <c r="T16" s="80">
        <v>16586818</v>
      </c>
      <c r="U16" s="66"/>
      <c r="V16" s="80"/>
      <c r="W16" s="66"/>
      <c r="X16" s="80"/>
      <c r="Y16" s="66"/>
      <c r="Z16" s="80"/>
      <c r="AA16" s="66">
        <v>7</v>
      </c>
      <c r="AB16" s="80">
        <v>147744</v>
      </c>
      <c r="AC16" s="66">
        <f t="shared" ref="AC16:AD18" si="6">Q16+S16+U16+W16+Y16+AA16</f>
        <v>144</v>
      </c>
      <c r="AD16" s="83">
        <f t="shared" si="6"/>
        <v>16906093</v>
      </c>
      <c r="AE16" s="79">
        <f t="shared" ref="AE16:AF18" si="7">O16+AC16</f>
        <v>174</v>
      </c>
      <c r="AF16" s="66">
        <f t="shared" si="7"/>
        <v>17520458</v>
      </c>
      <c r="AG16" s="66"/>
      <c r="AH16" s="84"/>
    </row>
    <row r="17" spans="2:34" ht="14.25" customHeight="1" x14ac:dyDescent="0.15">
      <c r="B17" s="457"/>
      <c r="C17" s="458"/>
      <c r="D17" s="458"/>
      <c r="E17" s="459"/>
      <c r="F17" s="10" t="s">
        <v>80</v>
      </c>
      <c r="G17" s="85">
        <v>1</v>
      </c>
      <c r="H17" s="86">
        <v>5000</v>
      </c>
      <c r="I17" s="86">
        <v>12</v>
      </c>
      <c r="J17" s="86">
        <v>844080</v>
      </c>
      <c r="K17" s="86"/>
      <c r="L17" s="86"/>
      <c r="M17" s="86"/>
      <c r="N17" s="86"/>
      <c r="O17" s="87">
        <f t="shared" si="5"/>
        <v>13</v>
      </c>
      <c r="P17" s="88">
        <f t="shared" si="5"/>
        <v>849080</v>
      </c>
      <c r="Q17" s="89">
        <v>1</v>
      </c>
      <c r="R17" s="86">
        <v>233000</v>
      </c>
      <c r="S17" s="86"/>
      <c r="T17" s="86"/>
      <c r="U17" s="86"/>
      <c r="V17" s="86"/>
      <c r="W17" s="86"/>
      <c r="X17" s="86"/>
      <c r="Y17" s="86"/>
      <c r="Z17" s="86"/>
      <c r="AA17" s="86"/>
      <c r="AB17" s="86"/>
      <c r="AC17" s="87">
        <f t="shared" si="6"/>
        <v>1</v>
      </c>
      <c r="AD17" s="90">
        <f t="shared" si="6"/>
        <v>233000</v>
      </c>
      <c r="AE17" s="91">
        <f t="shared" si="7"/>
        <v>14</v>
      </c>
      <c r="AF17" s="87">
        <f t="shared" si="7"/>
        <v>1082080</v>
      </c>
      <c r="AG17" s="86"/>
      <c r="AH17" s="92"/>
    </row>
    <row r="18" spans="2:34" ht="14.25" customHeight="1" x14ac:dyDescent="0.15">
      <c r="B18" s="457"/>
      <c r="C18" s="458"/>
      <c r="D18" s="458"/>
      <c r="E18" s="459"/>
      <c r="F18" s="11" t="s">
        <v>9</v>
      </c>
      <c r="G18" s="93"/>
      <c r="H18" s="94"/>
      <c r="I18" s="94">
        <v>1</v>
      </c>
      <c r="J18" s="94">
        <v>24192</v>
      </c>
      <c r="K18" s="94"/>
      <c r="L18" s="94"/>
      <c r="M18" s="94"/>
      <c r="N18" s="94"/>
      <c r="O18" s="95">
        <f t="shared" si="5"/>
        <v>1</v>
      </c>
      <c r="P18" s="96">
        <f t="shared" si="5"/>
        <v>24192</v>
      </c>
      <c r="Q18" s="97"/>
      <c r="R18" s="94"/>
      <c r="S18" s="94"/>
      <c r="T18" s="94"/>
      <c r="U18" s="94"/>
      <c r="V18" s="94"/>
      <c r="W18" s="94"/>
      <c r="X18" s="94"/>
      <c r="Y18" s="94"/>
      <c r="Z18" s="94"/>
      <c r="AA18" s="94"/>
      <c r="AB18" s="94"/>
      <c r="AC18" s="95">
        <f t="shared" si="6"/>
        <v>0</v>
      </c>
      <c r="AD18" s="98">
        <f t="shared" si="6"/>
        <v>0</v>
      </c>
      <c r="AE18" s="99">
        <f t="shared" si="7"/>
        <v>1</v>
      </c>
      <c r="AF18" s="95">
        <f t="shared" si="7"/>
        <v>24192</v>
      </c>
      <c r="AG18" s="100"/>
      <c r="AH18" s="101"/>
    </row>
    <row r="19" spans="2:34" ht="14.25" customHeight="1" thickBot="1" x14ac:dyDescent="0.2">
      <c r="B19" s="361"/>
      <c r="C19" s="370"/>
      <c r="D19" s="370"/>
      <c r="E19" s="371"/>
      <c r="F19" s="13" t="s">
        <v>15</v>
      </c>
      <c r="G19" s="107">
        <f t="shared" ref="G19:AH19" si="8">SUM(G16:G18)</f>
        <v>2</v>
      </c>
      <c r="H19" s="108">
        <f t="shared" si="8"/>
        <v>6200</v>
      </c>
      <c r="I19" s="108">
        <f t="shared" si="8"/>
        <v>39</v>
      </c>
      <c r="J19" s="108">
        <f t="shared" si="8"/>
        <v>1431437</v>
      </c>
      <c r="K19" s="108">
        <f t="shared" si="8"/>
        <v>3</v>
      </c>
      <c r="L19" s="108">
        <f t="shared" si="8"/>
        <v>50000</v>
      </c>
      <c r="M19" s="108">
        <f t="shared" si="8"/>
        <v>0</v>
      </c>
      <c r="N19" s="108">
        <f t="shared" si="8"/>
        <v>0</v>
      </c>
      <c r="O19" s="108">
        <f t="shared" si="8"/>
        <v>44</v>
      </c>
      <c r="P19" s="109">
        <f t="shared" si="8"/>
        <v>1487637</v>
      </c>
      <c r="Q19" s="110">
        <f t="shared" si="8"/>
        <v>6</v>
      </c>
      <c r="R19" s="108">
        <f t="shared" si="8"/>
        <v>404531</v>
      </c>
      <c r="S19" s="108">
        <f t="shared" si="8"/>
        <v>132</v>
      </c>
      <c r="T19" s="108">
        <f t="shared" si="8"/>
        <v>16586818</v>
      </c>
      <c r="U19" s="108">
        <f t="shared" si="8"/>
        <v>0</v>
      </c>
      <c r="V19" s="108">
        <f t="shared" si="8"/>
        <v>0</v>
      </c>
      <c r="W19" s="108">
        <f t="shared" si="8"/>
        <v>0</v>
      </c>
      <c r="X19" s="108">
        <f t="shared" si="8"/>
        <v>0</v>
      </c>
      <c r="Y19" s="108">
        <f t="shared" si="8"/>
        <v>0</v>
      </c>
      <c r="Z19" s="108">
        <f t="shared" si="8"/>
        <v>0</v>
      </c>
      <c r="AA19" s="108">
        <f t="shared" si="8"/>
        <v>7</v>
      </c>
      <c r="AB19" s="108">
        <f t="shared" si="8"/>
        <v>147744</v>
      </c>
      <c r="AC19" s="108">
        <f t="shared" si="8"/>
        <v>145</v>
      </c>
      <c r="AD19" s="111">
        <f t="shared" si="8"/>
        <v>17139093</v>
      </c>
      <c r="AE19" s="107">
        <f t="shared" si="8"/>
        <v>189</v>
      </c>
      <c r="AF19" s="108">
        <f t="shared" si="8"/>
        <v>18626730</v>
      </c>
      <c r="AG19" s="108">
        <f t="shared" si="8"/>
        <v>0</v>
      </c>
      <c r="AH19" s="109">
        <f t="shared" si="8"/>
        <v>0</v>
      </c>
    </row>
    <row r="20" spans="2:34" ht="14.25" customHeight="1" x14ac:dyDescent="0.15">
      <c r="B20" s="454" t="s">
        <v>84</v>
      </c>
      <c r="C20" s="455"/>
      <c r="D20" s="455"/>
      <c r="E20" s="456"/>
      <c r="F20" s="9" t="s">
        <v>85</v>
      </c>
      <c r="G20" s="79"/>
      <c r="H20" s="80"/>
      <c r="I20" s="66">
        <v>2</v>
      </c>
      <c r="J20" s="80">
        <v>64080</v>
      </c>
      <c r="K20" s="66">
        <v>1</v>
      </c>
      <c r="L20" s="80">
        <v>49000</v>
      </c>
      <c r="M20" s="66">
        <v>4</v>
      </c>
      <c r="N20" s="66">
        <v>11645388</v>
      </c>
      <c r="O20" s="66">
        <f t="shared" ref="O20:P22" si="9">G20+I20+K20+M20</f>
        <v>7</v>
      </c>
      <c r="P20" s="81">
        <f t="shared" si="9"/>
        <v>11758468</v>
      </c>
      <c r="Q20" s="82"/>
      <c r="R20" s="66"/>
      <c r="S20" s="66">
        <v>2</v>
      </c>
      <c r="T20" s="80">
        <v>14100184</v>
      </c>
      <c r="U20" s="66">
        <v>4</v>
      </c>
      <c r="V20" s="80">
        <v>5638154</v>
      </c>
      <c r="W20" s="66"/>
      <c r="X20" s="80"/>
      <c r="Y20" s="66"/>
      <c r="Z20" s="80"/>
      <c r="AA20" s="66"/>
      <c r="AB20" s="80"/>
      <c r="AC20" s="66">
        <f t="shared" ref="AC20:AD22" si="10">Q20+S20+U20+W20+Y20+AA20</f>
        <v>6</v>
      </c>
      <c r="AD20" s="83">
        <f t="shared" si="10"/>
        <v>19738338</v>
      </c>
      <c r="AE20" s="79">
        <f t="shared" ref="AE20:AF22" si="11">O20+AC20</f>
        <v>13</v>
      </c>
      <c r="AF20" s="66">
        <f t="shared" si="11"/>
        <v>31496806</v>
      </c>
      <c r="AG20" s="66">
        <v>3</v>
      </c>
      <c r="AH20" s="84">
        <v>4634280</v>
      </c>
    </row>
    <row r="21" spans="2:34" ht="14.25" customHeight="1" x14ac:dyDescent="0.15">
      <c r="B21" s="457"/>
      <c r="C21" s="458"/>
      <c r="D21" s="458"/>
      <c r="E21" s="459"/>
      <c r="F21" s="10" t="s">
        <v>86</v>
      </c>
      <c r="G21" s="85"/>
      <c r="H21" s="86"/>
      <c r="I21" s="86"/>
      <c r="J21" s="86"/>
      <c r="K21" s="86"/>
      <c r="L21" s="86"/>
      <c r="M21" s="86"/>
      <c r="N21" s="86"/>
      <c r="O21" s="87">
        <f t="shared" si="9"/>
        <v>0</v>
      </c>
      <c r="P21" s="88">
        <f t="shared" si="9"/>
        <v>0</v>
      </c>
      <c r="Q21" s="89"/>
      <c r="R21" s="86"/>
      <c r="S21" s="86"/>
      <c r="T21" s="86"/>
      <c r="U21" s="86"/>
      <c r="V21" s="86"/>
      <c r="W21" s="86"/>
      <c r="X21" s="86"/>
      <c r="Y21" s="86"/>
      <c r="Z21" s="86"/>
      <c r="AA21" s="86"/>
      <c r="AB21" s="86"/>
      <c r="AC21" s="87">
        <f t="shared" si="10"/>
        <v>0</v>
      </c>
      <c r="AD21" s="90">
        <f t="shared" si="10"/>
        <v>0</v>
      </c>
      <c r="AE21" s="91">
        <f t="shared" si="11"/>
        <v>0</v>
      </c>
      <c r="AF21" s="87">
        <f t="shared" si="11"/>
        <v>0</v>
      </c>
      <c r="AG21" s="86"/>
      <c r="AH21" s="92"/>
    </row>
    <row r="22" spans="2:34" ht="14.25" customHeight="1" x14ac:dyDescent="0.15">
      <c r="B22" s="457"/>
      <c r="C22" s="458"/>
      <c r="D22" s="458"/>
      <c r="E22" s="459"/>
      <c r="F22" s="11" t="s">
        <v>87</v>
      </c>
      <c r="G22" s="93"/>
      <c r="H22" s="94"/>
      <c r="I22" s="94"/>
      <c r="J22" s="94"/>
      <c r="K22" s="94"/>
      <c r="L22" s="94"/>
      <c r="M22" s="94"/>
      <c r="N22" s="94"/>
      <c r="O22" s="95">
        <f t="shared" si="9"/>
        <v>0</v>
      </c>
      <c r="P22" s="96">
        <f t="shared" si="9"/>
        <v>0</v>
      </c>
      <c r="Q22" s="97"/>
      <c r="R22" s="94"/>
      <c r="S22" s="94"/>
      <c r="T22" s="94"/>
      <c r="U22" s="94"/>
      <c r="V22" s="94"/>
      <c r="W22" s="94"/>
      <c r="X22" s="94"/>
      <c r="Y22" s="94"/>
      <c r="Z22" s="94"/>
      <c r="AA22" s="94"/>
      <c r="AB22" s="94"/>
      <c r="AC22" s="95">
        <f t="shared" si="10"/>
        <v>0</v>
      </c>
      <c r="AD22" s="98">
        <f t="shared" si="10"/>
        <v>0</v>
      </c>
      <c r="AE22" s="99">
        <f t="shared" si="11"/>
        <v>0</v>
      </c>
      <c r="AF22" s="95">
        <f t="shared" si="11"/>
        <v>0</v>
      </c>
      <c r="AG22" s="100"/>
      <c r="AH22" s="101"/>
    </row>
    <row r="23" spans="2:34" ht="14.25" customHeight="1" thickBot="1" x14ac:dyDescent="0.2">
      <c r="B23" s="361"/>
      <c r="C23" s="370"/>
      <c r="D23" s="370"/>
      <c r="E23" s="371"/>
      <c r="F23" s="13" t="s">
        <v>15</v>
      </c>
      <c r="G23" s="107">
        <f t="shared" ref="G23:AH23" si="12">SUM(G20:G22)</f>
        <v>0</v>
      </c>
      <c r="H23" s="108">
        <f t="shared" si="12"/>
        <v>0</v>
      </c>
      <c r="I23" s="108">
        <f t="shared" si="12"/>
        <v>2</v>
      </c>
      <c r="J23" s="108">
        <f t="shared" si="12"/>
        <v>64080</v>
      </c>
      <c r="K23" s="108">
        <f t="shared" si="12"/>
        <v>1</v>
      </c>
      <c r="L23" s="108">
        <f t="shared" si="12"/>
        <v>49000</v>
      </c>
      <c r="M23" s="108">
        <f t="shared" si="12"/>
        <v>4</v>
      </c>
      <c r="N23" s="108">
        <f t="shared" si="12"/>
        <v>11645388</v>
      </c>
      <c r="O23" s="108">
        <f t="shared" si="12"/>
        <v>7</v>
      </c>
      <c r="P23" s="109">
        <f t="shared" si="12"/>
        <v>11758468</v>
      </c>
      <c r="Q23" s="110">
        <f t="shared" si="12"/>
        <v>0</v>
      </c>
      <c r="R23" s="108">
        <f t="shared" si="12"/>
        <v>0</v>
      </c>
      <c r="S23" s="108">
        <f t="shared" si="12"/>
        <v>2</v>
      </c>
      <c r="T23" s="108">
        <f t="shared" si="12"/>
        <v>14100184</v>
      </c>
      <c r="U23" s="108">
        <f t="shared" si="12"/>
        <v>4</v>
      </c>
      <c r="V23" s="108">
        <f t="shared" si="12"/>
        <v>5638154</v>
      </c>
      <c r="W23" s="108">
        <f t="shared" si="12"/>
        <v>0</v>
      </c>
      <c r="X23" s="108">
        <f t="shared" si="12"/>
        <v>0</v>
      </c>
      <c r="Y23" s="108">
        <f t="shared" si="12"/>
        <v>0</v>
      </c>
      <c r="Z23" s="108">
        <f t="shared" si="12"/>
        <v>0</v>
      </c>
      <c r="AA23" s="108">
        <f t="shared" si="12"/>
        <v>0</v>
      </c>
      <c r="AB23" s="108">
        <f t="shared" si="12"/>
        <v>0</v>
      </c>
      <c r="AC23" s="108">
        <f t="shared" si="12"/>
        <v>6</v>
      </c>
      <c r="AD23" s="111">
        <f t="shared" si="12"/>
        <v>19738338</v>
      </c>
      <c r="AE23" s="107">
        <f t="shared" si="12"/>
        <v>13</v>
      </c>
      <c r="AF23" s="108">
        <f t="shared" si="12"/>
        <v>31496806</v>
      </c>
      <c r="AG23" s="108">
        <f t="shared" si="12"/>
        <v>3</v>
      </c>
      <c r="AH23" s="109">
        <f t="shared" si="12"/>
        <v>4634280</v>
      </c>
    </row>
    <row r="24" spans="2:34" ht="14.25" customHeight="1" x14ac:dyDescent="0.15">
      <c r="B24" s="364" t="s">
        <v>88</v>
      </c>
      <c r="C24" s="365"/>
      <c r="D24" s="365"/>
      <c r="E24" s="365"/>
      <c r="F24" s="9" t="s">
        <v>85</v>
      </c>
      <c r="G24" s="79"/>
      <c r="H24" s="80"/>
      <c r="I24" s="66"/>
      <c r="J24" s="80"/>
      <c r="K24" s="66"/>
      <c r="L24" s="80"/>
      <c r="M24" s="66"/>
      <c r="N24" s="66"/>
      <c r="O24" s="66">
        <f t="shared" ref="O24:P26" si="13">G24+I24+K24+M24</f>
        <v>0</v>
      </c>
      <c r="P24" s="81">
        <f t="shared" si="13"/>
        <v>0</v>
      </c>
      <c r="Q24" s="82"/>
      <c r="R24" s="66"/>
      <c r="S24" s="66"/>
      <c r="T24" s="80"/>
      <c r="U24" s="66">
        <v>5</v>
      </c>
      <c r="V24" s="80">
        <v>10747944</v>
      </c>
      <c r="W24" s="66"/>
      <c r="X24" s="80"/>
      <c r="Y24" s="66"/>
      <c r="Z24" s="80"/>
      <c r="AA24" s="66">
        <v>1</v>
      </c>
      <c r="AB24" s="80">
        <v>1539000</v>
      </c>
      <c r="AC24" s="66">
        <f t="shared" ref="AC24:AD26" si="14">Q24+S24+U24+W24+Y24+AA24</f>
        <v>6</v>
      </c>
      <c r="AD24" s="83">
        <f t="shared" si="14"/>
        <v>12286944</v>
      </c>
      <c r="AE24" s="79">
        <f t="shared" ref="AE24:AF26" si="15">O24+AC24</f>
        <v>6</v>
      </c>
      <c r="AF24" s="66">
        <f t="shared" si="15"/>
        <v>12286944</v>
      </c>
      <c r="AG24" s="66"/>
      <c r="AH24" s="84"/>
    </row>
    <row r="25" spans="2:34" ht="14.25" customHeight="1" x14ac:dyDescent="0.15">
      <c r="B25" s="364"/>
      <c r="C25" s="365"/>
      <c r="D25" s="365"/>
      <c r="E25" s="365"/>
      <c r="F25" s="10" t="s">
        <v>86</v>
      </c>
      <c r="G25" s="85"/>
      <c r="H25" s="86"/>
      <c r="I25" s="86"/>
      <c r="J25" s="86"/>
      <c r="K25" s="86"/>
      <c r="L25" s="86"/>
      <c r="M25" s="86"/>
      <c r="N25" s="86"/>
      <c r="O25" s="87">
        <f t="shared" si="13"/>
        <v>0</v>
      </c>
      <c r="P25" s="88">
        <f t="shared" si="13"/>
        <v>0</v>
      </c>
      <c r="Q25" s="89"/>
      <c r="R25" s="86"/>
      <c r="S25" s="86"/>
      <c r="T25" s="86"/>
      <c r="U25" s="86"/>
      <c r="V25" s="86"/>
      <c r="W25" s="86"/>
      <c r="X25" s="86"/>
      <c r="Y25" s="86"/>
      <c r="Z25" s="86"/>
      <c r="AA25" s="86"/>
      <c r="AB25" s="86"/>
      <c r="AC25" s="87">
        <f t="shared" si="14"/>
        <v>0</v>
      </c>
      <c r="AD25" s="90">
        <f t="shared" si="14"/>
        <v>0</v>
      </c>
      <c r="AE25" s="91">
        <f t="shared" si="15"/>
        <v>0</v>
      </c>
      <c r="AF25" s="87">
        <f t="shared" si="15"/>
        <v>0</v>
      </c>
      <c r="AG25" s="86"/>
      <c r="AH25" s="92"/>
    </row>
    <row r="26" spans="2:34" ht="14.25" customHeight="1" x14ac:dyDescent="0.15">
      <c r="B26" s="364"/>
      <c r="C26" s="365"/>
      <c r="D26" s="365"/>
      <c r="E26" s="365"/>
      <c r="F26" s="11" t="s">
        <v>87</v>
      </c>
      <c r="G26" s="93"/>
      <c r="H26" s="94"/>
      <c r="I26" s="94"/>
      <c r="J26" s="94"/>
      <c r="K26" s="94"/>
      <c r="L26" s="94"/>
      <c r="M26" s="94"/>
      <c r="N26" s="94"/>
      <c r="O26" s="95">
        <f t="shared" si="13"/>
        <v>0</v>
      </c>
      <c r="P26" s="96">
        <f t="shared" si="13"/>
        <v>0</v>
      </c>
      <c r="Q26" s="97"/>
      <c r="R26" s="94"/>
      <c r="S26" s="94"/>
      <c r="T26" s="94"/>
      <c r="U26" s="94"/>
      <c r="V26" s="94"/>
      <c r="W26" s="94"/>
      <c r="X26" s="94"/>
      <c r="Y26" s="94"/>
      <c r="Z26" s="94"/>
      <c r="AA26" s="94"/>
      <c r="AB26" s="94"/>
      <c r="AC26" s="95">
        <f t="shared" si="14"/>
        <v>0</v>
      </c>
      <c r="AD26" s="98">
        <f t="shared" si="14"/>
        <v>0</v>
      </c>
      <c r="AE26" s="99">
        <f t="shared" si="15"/>
        <v>0</v>
      </c>
      <c r="AF26" s="95">
        <f t="shared" si="15"/>
        <v>0</v>
      </c>
      <c r="AG26" s="100"/>
      <c r="AH26" s="101"/>
    </row>
    <row r="27" spans="2:34" ht="14.25" customHeight="1" thickBot="1" x14ac:dyDescent="0.2">
      <c r="B27" s="367"/>
      <c r="C27" s="365"/>
      <c r="D27" s="365"/>
      <c r="E27" s="365"/>
      <c r="F27" s="13" t="s">
        <v>15</v>
      </c>
      <c r="G27" s="107">
        <f t="shared" ref="G27:AH27" si="16">SUM(G24:G26)</f>
        <v>0</v>
      </c>
      <c r="H27" s="108">
        <f t="shared" si="16"/>
        <v>0</v>
      </c>
      <c r="I27" s="108">
        <f t="shared" si="16"/>
        <v>0</v>
      </c>
      <c r="J27" s="108">
        <f t="shared" si="16"/>
        <v>0</v>
      </c>
      <c r="K27" s="108">
        <f t="shared" si="16"/>
        <v>0</v>
      </c>
      <c r="L27" s="108">
        <f t="shared" si="16"/>
        <v>0</v>
      </c>
      <c r="M27" s="108">
        <f t="shared" si="16"/>
        <v>0</v>
      </c>
      <c r="N27" s="108">
        <f t="shared" si="16"/>
        <v>0</v>
      </c>
      <c r="O27" s="108">
        <f t="shared" si="16"/>
        <v>0</v>
      </c>
      <c r="P27" s="109">
        <f t="shared" si="16"/>
        <v>0</v>
      </c>
      <c r="Q27" s="110">
        <f t="shared" si="16"/>
        <v>0</v>
      </c>
      <c r="R27" s="108">
        <f t="shared" si="16"/>
        <v>0</v>
      </c>
      <c r="S27" s="108">
        <f t="shared" si="16"/>
        <v>0</v>
      </c>
      <c r="T27" s="108">
        <f t="shared" si="16"/>
        <v>0</v>
      </c>
      <c r="U27" s="108">
        <f t="shared" si="16"/>
        <v>5</v>
      </c>
      <c r="V27" s="108">
        <f t="shared" si="16"/>
        <v>10747944</v>
      </c>
      <c r="W27" s="108">
        <f t="shared" si="16"/>
        <v>0</v>
      </c>
      <c r="X27" s="108">
        <f t="shared" si="16"/>
        <v>0</v>
      </c>
      <c r="Y27" s="108">
        <f t="shared" si="16"/>
        <v>0</v>
      </c>
      <c r="Z27" s="108">
        <f t="shared" si="16"/>
        <v>0</v>
      </c>
      <c r="AA27" s="108">
        <f t="shared" si="16"/>
        <v>1</v>
      </c>
      <c r="AB27" s="108">
        <f t="shared" si="16"/>
        <v>1539000</v>
      </c>
      <c r="AC27" s="108">
        <f t="shared" si="16"/>
        <v>6</v>
      </c>
      <c r="AD27" s="111">
        <f t="shared" si="16"/>
        <v>12286944</v>
      </c>
      <c r="AE27" s="107">
        <f t="shared" si="16"/>
        <v>6</v>
      </c>
      <c r="AF27" s="108">
        <f t="shared" si="16"/>
        <v>12286944</v>
      </c>
      <c r="AG27" s="108">
        <f t="shared" si="16"/>
        <v>0</v>
      </c>
      <c r="AH27" s="109">
        <f t="shared" si="16"/>
        <v>0</v>
      </c>
    </row>
    <row r="28" spans="2:34" ht="14.25" customHeight="1" x14ac:dyDescent="0.15">
      <c r="B28" s="364" t="s">
        <v>89</v>
      </c>
      <c r="C28" s="365"/>
      <c r="D28" s="365"/>
      <c r="E28" s="365"/>
      <c r="F28" s="9" t="s">
        <v>85</v>
      </c>
      <c r="G28" s="79"/>
      <c r="H28" s="80"/>
      <c r="I28" s="66"/>
      <c r="J28" s="80"/>
      <c r="K28" s="66"/>
      <c r="L28" s="80"/>
      <c r="M28" s="66"/>
      <c r="N28" s="66"/>
      <c r="O28" s="66">
        <f t="shared" ref="O28:P30" si="17">G28+I28+K28+M28</f>
        <v>0</v>
      </c>
      <c r="P28" s="81">
        <f t="shared" si="17"/>
        <v>0</v>
      </c>
      <c r="Q28" s="82"/>
      <c r="R28" s="66"/>
      <c r="S28" s="66"/>
      <c r="T28" s="80"/>
      <c r="U28" s="66"/>
      <c r="V28" s="80"/>
      <c r="W28" s="66"/>
      <c r="X28" s="80"/>
      <c r="Y28" s="66"/>
      <c r="Z28" s="80"/>
      <c r="AA28" s="66"/>
      <c r="AB28" s="80"/>
      <c r="AC28" s="66">
        <f t="shared" ref="AC28:AD30" si="18">Q28+S28+U28+W28+Y28+AA28</f>
        <v>0</v>
      </c>
      <c r="AD28" s="83">
        <f t="shared" si="18"/>
        <v>0</v>
      </c>
      <c r="AE28" s="79">
        <f t="shared" ref="AE28:AF30" si="19">O28+AC28</f>
        <v>0</v>
      </c>
      <c r="AF28" s="66">
        <f t="shared" si="19"/>
        <v>0</v>
      </c>
      <c r="AG28" s="66"/>
      <c r="AH28" s="84"/>
    </row>
    <row r="29" spans="2:34" ht="14.25" customHeight="1" x14ac:dyDescent="0.15">
      <c r="B29" s="364"/>
      <c r="C29" s="365"/>
      <c r="D29" s="365"/>
      <c r="E29" s="365"/>
      <c r="F29" s="10" t="s">
        <v>86</v>
      </c>
      <c r="G29" s="85"/>
      <c r="H29" s="86"/>
      <c r="I29" s="86"/>
      <c r="J29" s="86"/>
      <c r="K29" s="86"/>
      <c r="L29" s="86"/>
      <c r="M29" s="86"/>
      <c r="N29" s="86"/>
      <c r="O29" s="87">
        <f t="shared" si="17"/>
        <v>0</v>
      </c>
      <c r="P29" s="88">
        <f t="shared" si="17"/>
        <v>0</v>
      </c>
      <c r="Q29" s="89"/>
      <c r="R29" s="86"/>
      <c r="S29" s="86"/>
      <c r="T29" s="86"/>
      <c r="U29" s="86"/>
      <c r="V29" s="86"/>
      <c r="W29" s="86"/>
      <c r="X29" s="86"/>
      <c r="Y29" s="86"/>
      <c r="Z29" s="86"/>
      <c r="AA29" s="86"/>
      <c r="AB29" s="86"/>
      <c r="AC29" s="87">
        <f t="shared" si="18"/>
        <v>0</v>
      </c>
      <c r="AD29" s="90">
        <f t="shared" si="18"/>
        <v>0</v>
      </c>
      <c r="AE29" s="91">
        <f t="shared" si="19"/>
        <v>0</v>
      </c>
      <c r="AF29" s="87">
        <f t="shared" si="19"/>
        <v>0</v>
      </c>
      <c r="AG29" s="86"/>
      <c r="AH29" s="92"/>
    </row>
    <row r="30" spans="2:34" ht="14.25" customHeight="1" x14ac:dyDescent="0.15">
      <c r="B30" s="364"/>
      <c r="C30" s="365"/>
      <c r="D30" s="365"/>
      <c r="E30" s="365"/>
      <c r="F30" s="11" t="s">
        <v>87</v>
      </c>
      <c r="G30" s="93"/>
      <c r="H30" s="94"/>
      <c r="I30" s="94"/>
      <c r="J30" s="94"/>
      <c r="K30" s="94"/>
      <c r="L30" s="94"/>
      <c r="M30" s="94"/>
      <c r="N30" s="94"/>
      <c r="O30" s="95">
        <f t="shared" si="17"/>
        <v>0</v>
      </c>
      <c r="P30" s="96">
        <f t="shared" si="17"/>
        <v>0</v>
      </c>
      <c r="Q30" s="97"/>
      <c r="R30" s="94"/>
      <c r="S30" s="94"/>
      <c r="T30" s="94"/>
      <c r="U30" s="94"/>
      <c r="V30" s="94"/>
      <c r="W30" s="94"/>
      <c r="X30" s="94"/>
      <c r="Y30" s="94"/>
      <c r="Z30" s="94"/>
      <c r="AA30" s="94"/>
      <c r="AB30" s="94"/>
      <c r="AC30" s="95">
        <f t="shared" si="18"/>
        <v>0</v>
      </c>
      <c r="AD30" s="98">
        <f t="shared" si="18"/>
        <v>0</v>
      </c>
      <c r="AE30" s="99">
        <f t="shared" si="19"/>
        <v>0</v>
      </c>
      <c r="AF30" s="95">
        <f t="shared" si="19"/>
        <v>0</v>
      </c>
      <c r="AG30" s="100"/>
      <c r="AH30" s="101"/>
    </row>
    <row r="31" spans="2:34" ht="14.25" customHeight="1" thickBot="1" x14ac:dyDescent="0.2">
      <c r="B31" s="367"/>
      <c r="C31" s="365"/>
      <c r="D31" s="365"/>
      <c r="E31" s="365"/>
      <c r="F31" s="13" t="s">
        <v>15</v>
      </c>
      <c r="G31" s="107">
        <f t="shared" ref="G31:AH31" si="20">SUM(G28:G30)</f>
        <v>0</v>
      </c>
      <c r="H31" s="108">
        <f t="shared" si="20"/>
        <v>0</v>
      </c>
      <c r="I31" s="108">
        <f t="shared" si="20"/>
        <v>0</v>
      </c>
      <c r="J31" s="108">
        <f t="shared" si="20"/>
        <v>0</v>
      </c>
      <c r="K31" s="108">
        <f t="shared" si="20"/>
        <v>0</v>
      </c>
      <c r="L31" s="108">
        <f t="shared" si="20"/>
        <v>0</v>
      </c>
      <c r="M31" s="108">
        <f t="shared" si="20"/>
        <v>0</v>
      </c>
      <c r="N31" s="108">
        <f t="shared" si="20"/>
        <v>0</v>
      </c>
      <c r="O31" s="108">
        <f t="shared" si="20"/>
        <v>0</v>
      </c>
      <c r="P31" s="109">
        <f t="shared" si="20"/>
        <v>0</v>
      </c>
      <c r="Q31" s="110">
        <f t="shared" si="20"/>
        <v>0</v>
      </c>
      <c r="R31" s="108">
        <f t="shared" si="20"/>
        <v>0</v>
      </c>
      <c r="S31" s="108">
        <f t="shared" si="20"/>
        <v>0</v>
      </c>
      <c r="T31" s="108">
        <f t="shared" si="20"/>
        <v>0</v>
      </c>
      <c r="U31" s="108">
        <f t="shared" si="20"/>
        <v>0</v>
      </c>
      <c r="V31" s="108">
        <f t="shared" si="20"/>
        <v>0</v>
      </c>
      <c r="W31" s="108">
        <f t="shared" si="20"/>
        <v>0</v>
      </c>
      <c r="X31" s="108">
        <f t="shared" si="20"/>
        <v>0</v>
      </c>
      <c r="Y31" s="108">
        <f t="shared" si="20"/>
        <v>0</v>
      </c>
      <c r="Z31" s="108">
        <f t="shared" si="20"/>
        <v>0</v>
      </c>
      <c r="AA31" s="108">
        <f t="shared" si="20"/>
        <v>0</v>
      </c>
      <c r="AB31" s="108">
        <f t="shared" si="20"/>
        <v>0</v>
      </c>
      <c r="AC31" s="108">
        <f t="shared" si="20"/>
        <v>0</v>
      </c>
      <c r="AD31" s="111">
        <f t="shared" si="20"/>
        <v>0</v>
      </c>
      <c r="AE31" s="107">
        <f t="shared" si="20"/>
        <v>0</v>
      </c>
      <c r="AF31" s="108">
        <f t="shared" si="20"/>
        <v>0</v>
      </c>
      <c r="AG31" s="108">
        <f t="shared" si="20"/>
        <v>0</v>
      </c>
      <c r="AH31" s="109">
        <f t="shared" si="20"/>
        <v>0</v>
      </c>
    </row>
    <row r="32" spans="2:34" ht="14.25" customHeight="1" x14ac:dyDescent="0.15">
      <c r="B32" s="364" t="s">
        <v>90</v>
      </c>
      <c r="C32" s="365"/>
      <c r="D32" s="365"/>
      <c r="E32" s="365"/>
      <c r="F32" s="9" t="s">
        <v>85</v>
      </c>
      <c r="G32" s="79"/>
      <c r="H32" s="80"/>
      <c r="I32" s="66"/>
      <c r="J32" s="80"/>
      <c r="K32" s="66"/>
      <c r="L32" s="80"/>
      <c r="M32" s="66"/>
      <c r="N32" s="66"/>
      <c r="O32" s="66">
        <f t="shared" ref="O32:P34" si="21">G32+I32+K32+M32</f>
        <v>0</v>
      </c>
      <c r="P32" s="81">
        <f t="shared" si="21"/>
        <v>0</v>
      </c>
      <c r="Q32" s="82"/>
      <c r="R32" s="66"/>
      <c r="S32" s="66"/>
      <c r="T32" s="80"/>
      <c r="U32" s="66"/>
      <c r="V32" s="80"/>
      <c r="W32" s="66"/>
      <c r="X32" s="80"/>
      <c r="Y32" s="66"/>
      <c r="Z32" s="80"/>
      <c r="AA32" s="66"/>
      <c r="AB32" s="80"/>
      <c r="AC32" s="66">
        <f t="shared" ref="AC32:AD34" si="22">Q32+S32+U32+W32+Y32+AA32</f>
        <v>0</v>
      </c>
      <c r="AD32" s="83">
        <f t="shared" si="22"/>
        <v>0</v>
      </c>
      <c r="AE32" s="79">
        <f t="shared" ref="AE32:AF34" si="23">O32+AC32</f>
        <v>0</v>
      </c>
      <c r="AF32" s="66">
        <f t="shared" si="23"/>
        <v>0</v>
      </c>
      <c r="AG32" s="66"/>
      <c r="AH32" s="84"/>
    </row>
    <row r="33" spans="2:34" ht="14.25" customHeight="1" x14ac:dyDescent="0.15">
      <c r="B33" s="364"/>
      <c r="C33" s="365"/>
      <c r="D33" s="365"/>
      <c r="E33" s="365"/>
      <c r="F33" s="10" t="s">
        <v>86</v>
      </c>
      <c r="G33" s="85"/>
      <c r="H33" s="86"/>
      <c r="I33" s="86"/>
      <c r="J33" s="86"/>
      <c r="K33" s="86"/>
      <c r="L33" s="86"/>
      <c r="M33" s="86"/>
      <c r="N33" s="86"/>
      <c r="O33" s="87">
        <f t="shared" si="21"/>
        <v>0</v>
      </c>
      <c r="P33" s="88">
        <f t="shared" si="21"/>
        <v>0</v>
      </c>
      <c r="Q33" s="89"/>
      <c r="R33" s="86"/>
      <c r="S33" s="86"/>
      <c r="T33" s="86"/>
      <c r="U33" s="86"/>
      <c r="V33" s="86"/>
      <c r="W33" s="86"/>
      <c r="X33" s="86"/>
      <c r="Y33" s="86"/>
      <c r="Z33" s="86"/>
      <c r="AA33" s="86"/>
      <c r="AB33" s="86"/>
      <c r="AC33" s="87">
        <f t="shared" si="22"/>
        <v>0</v>
      </c>
      <c r="AD33" s="90">
        <f t="shared" si="22"/>
        <v>0</v>
      </c>
      <c r="AE33" s="91">
        <f t="shared" si="23"/>
        <v>0</v>
      </c>
      <c r="AF33" s="87">
        <f t="shared" si="23"/>
        <v>0</v>
      </c>
      <c r="AG33" s="86"/>
      <c r="AH33" s="92"/>
    </row>
    <row r="34" spans="2:34" ht="14.25" customHeight="1" x14ac:dyDescent="0.15">
      <c r="B34" s="364"/>
      <c r="C34" s="365"/>
      <c r="D34" s="365"/>
      <c r="E34" s="365"/>
      <c r="F34" s="11" t="s">
        <v>87</v>
      </c>
      <c r="G34" s="93"/>
      <c r="H34" s="94"/>
      <c r="I34" s="94"/>
      <c r="J34" s="94"/>
      <c r="K34" s="94"/>
      <c r="L34" s="94"/>
      <c r="M34" s="94"/>
      <c r="N34" s="94"/>
      <c r="O34" s="95">
        <f t="shared" si="21"/>
        <v>0</v>
      </c>
      <c r="P34" s="96">
        <f t="shared" si="21"/>
        <v>0</v>
      </c>
      <c r="Q34" s="97"/>
      <c r="R34" s="94"/>
      <c r="S34" s="94"/>
      <c r="T34" s="94"/>
      <c r="U34" s="94"/>
      <c r="V34" s="94"/>
      <c r="W34" s="94"/>
      <c r="X34" s="94"/>
      <c r="Y34" s="94"/>
      <c r="Z34" s="94"/>
      <c r="AA34" s="94"/>
      <c r="AB34" s="94"/>
      <c r="AC34" s="95">
        <f t="shared" si="22"/>
        <v>0</v>
      </c>
      <c r="AD34" s="98">
        <f t="shared" si="22"/>
        <v>0</v>
      </c>
      <c r="AE34" s="99">
        <f t="shared" si="23"/>
        <v>0</v>
      </c>
      <c r="AF34" s="95">
        <f t="shared" si="23"/>
        <v>0</v>
      </c>
      <c r="AG34" s="100"/>
      <c r="AH34" s="101"/>
    </row>
    <row r="35" spans="2:34" ht="14.25" customHeight="1" thickBot="1" x14ac:dyDescent="0.2">
      <c r="B35" s="367"/>
      <c r="C35" s="365"/>
      <c r="D35" s="365"/>
      <c r="E35" s="365"/>
      <c r="F35" s="13" t="s">
        <v>15</v>
      </c>
      <c r="G35" s="107">
        <f t="shared" ref="G35:AH35" si="24">SUM(G32:G34)</f>
        <v>0</v>
      </c>
      <c r="H35" s="108">
        <f t="shared" si="24"/>
        <v>0</v>
      </c>
      <c r="I35" s="108">
        <f t="shared" si="24"/>
        <v>0</v>
      </c>
      <c r="J35" s="108">
        <f t="shared" si="24"/>
        <v>0</v>
      </c>
      <c r="K35" s="108">
        <f t="shared" si="24"/>
        <v>0</v>
      </c>
      <c r="L35" s="108">
        <f t="shared" si="24"/>
        <v>0</v>
      </c>
      <c r="M35" s="108">
        <f t="shared" si="24"/>
        <v>0</v>
      </c>
      <c r="N35" s="108">
        <f t="shared" si="24"/>
        <v>0</v>
      </c>
      <c r="O35" s="108">
        <f t="shared" si="24"/>
        <v>0</v>
      </c>
      <c r="P35" s="109">
        <f t="shared" si="24"/>
        <v>0</v>
      </c>
      <c r="Q35" s="110">
        <f t="shared" si="24"/>
        <v>0</v>
      </c>
      <c r="R35" s="108">
        <f t="shared" si="24"/>
        <v>0</v>
      </c>
      <c r="S35" s="108">
        <f t="shared" si="24"/>
        <v>0</v>
      </c>
      <c r="T35" s="108">
        <f t="shared" si="24"/>
        <v>0</v>
      </c>
      <c r="U35" s="108">
        <f t="shared" si="24"/>
        <v>0</v>
      </c>
      <c r="V35" s="108">
        <f t="shared" si="24"/>
        <v>0</v>
      </c>
      <c r="W35" s="108">
        <f t="shared" si="24"/>
        <v>0</v>
      </c>
      <c r="X35" s="108">
        <f t="shared" si="24"/>
        <v>0</v>
      </c>
      <c r="Y35" s="108">
        <f t="shared" si="24"/>
        <v>0</v>
      </c>
      <c r="Z35" s="108">
        <f t="shared" si="24"/>
        <v>0</v>
      </c>
      <c r="AA35" s="108">
        <f t="shared" si="24"/>
        <v>0</v>
      </c>
      <c r="AB35" s="108">
        <f t="shared" si="24"/>
        <v>0</v>
      </c>
      <c r="AC35" s="108">
        <f t="shared" si="24"/>
        <v>0</v>
      </c>
      <c r="AD35" s="111">
        <f t="shared" si="24"/>
        <v>0</v>
      </c>
      <c r="AE35" s="107">
        <f t="shared" si="24"/>
        <v>0</v>
      </c>
      <c r="AF35" s="108">
        <f t="shared" si="24"/>
        <v>0</v>
      </c>
      <c r="AG35" s="108">
        <f t="shared" si="24"/>
        <v>0</v>
      </c>
      <c r="AH35" s="109">
        <f t="shared" si="24"/>
        <v>0</v>
      </c>
    </row>
    <row r="36" spans="2:34" ht="14.25" customHeight="1" x14ac:dyDescent="0.15">
      <c r="B36" s="364" t="s">
        <v>91</v>
      </c>
      <c r="C36" s="365"/>
      <c r="D36" s="365"/>
      <c r="E36" s="365"/>
      <c r="F36" s="9" t="s">
        <v>85</v>
      </c>
      <c r="G36" s="79"/>
      <c r="H36" s="80"/>
      <c r="I36" s="66"/>
      <c r="J36" s="80"/>
      <c r="K36" s="66"/>
      <c r="L36" s="80"/>
      <c r="M36" s="66">
        <v>1</v>
      </c>
      <c r="N36" s="66">
        <v>488000</v>
      </c>
      <c r="O36" s="66">
        <f t="shared" ref="O36:P38" si="25">G36+I36+K36+M36</f>
        <v>1</v>
      </c>
      <c r="P36" s="81">
        <f t="shared" si="25"/>
        <v>488000</v>
      </c>
      <c r="Q36" s="82">
        <v>1</v>
      </c>
      <c r="R36" s="66">
        <v>3048000</v>
      </c>
      <c r="S36" s="66"/>
      <c r="T36" s="80"/>
      <c r="U36" s="66">
        <v>3</v>
      </c>
      <c r="V36" s="80">
        <v>1371000</v>
      </c>
      <c r="W36" s="66"/>
      <c r="X36" s="80"/>
      <c r="Y36" s="66"/>
      <c r="Z36" s="80"/>
      <c r="AA36" s="66">
        <v>2</v>
      </c>
      <c r="AB36" s="80">
        <v>209000</v>
      </c>
      <c r="AC36" s="66">
        <f t="shared" ref="AC36:AD38" si="26">Q36+S36+U36+W36+Y36+AA36</f>
        <v>6</v>
      </c>
      <c r="AD36" s="83">
        <f t="shared" si="26"/>
        <v>4628000</v>
      </c>
      <c r="AE36" s="79">
        <f t="shared" ref="AE36:AF38" si="27">O36+AC36</f>
        <v>7</v>
      </c>
      <c r="AF36" s="66">
        <f t="shared" si="27"/>
        <v>5116000</v>
      </c>
      <c r="AG36" s="66">
        <v>7</v>
      </c>
      <c r="AH36" s="84">
        <v>5116000</v>
      </c>
    </row>
    <row r="37" spans="2:34" ht="14.25" customHeight="1" x14ac:dyDescent="0.15">
      <c r="B37" s="364"/>
      <c r="C37" s="365"/>
      <c r="D37" s="365"/>
      <c r="E37" s="365"/>
      <c r="F37" s="10" t="s">
        <v>86</v>
      </c>
      <c r="G37" s="85"/>
      <c r="H37" s="86"/>
      <c r="I37" s="86"/>
      <c r="J37" s="86"/>
      <c r="K37" s="86"/>
      <c r="L37" s="86"/>
      <c r="M37" s="86"/>
      <c r="N37" s="86"/>
      <c r="O37" s="87">
        <f t="shared" si="25"/>
        <v>0</v>
      </c>
      <c r="P37" s="88">
        <f t="shared" si="25"/>
        <v>0</v>
      </c>
      <c r="Q37" s="89"/>
      <c r="R37" s="86"/>
      <c r="S37" s="86"/>
      <c r="T37" s="86"/>
      <c r="U37" s="86"/>
      <c r="V37" s="86"/>
      <c r="W37" s="86"/>
      <c r="X37" s="86"/>
      <c r="Y37" s="86"/>
      <c r="Z37" s="86"/>
      <c r="AA37" s="86"/>
      <c r="AB37" s="86"/>
      <c r="AC37" s="87">
        <f t="shared" si="26"/>
        <v>0</v>
      </c>
      <c r="AD37" s="90">
        <f t="shared" si="26"/>
        <v>0</v>
      </c>
      <c r="AE37" s="91">
        <f t="shared" si="27"/>
        <v>0</v>
      </c>
      <c r="AF37" s="87">
        <f t="shared" si="27"/>
        <v>0</v>
      </c>
      <c r="AG37" s="86"/>
      <c r="AH37" s="92"/>
    </row>
    <row r="38" spans="2:34" ht="14.25" customHeight="1" x14ac:dyDescent="0.15">
      <c r="B38" s="364"/>
      <c r="C38" s="365"/>
      <c r="D38" s="365"/>
      <c r="E38" s="365"/>
      <c r="F38" s="11" t="s">
        <v>87</v>
      </c>
      <c r="G38" s="93"/>
      <c r="H38" s="94"/>
      <c r="I38" s="94"/>
      <c r="J38" s="94"/>
      <c r="K38" s="94"/>
      <c r="L38" s="94"/>
      <c r="M38" s="94"/>
      <c r="N38" s="94"/>
      <c r="O38" s="95">
        <f t="shared" si="25"/>
        <v>0</v>
      </c>
      <c r="P38" s="96">
        <f t="shared" si="25"/>
        <v>0</v>
      </c>
      <c r="Q38" s="97"/>
      <c r="R38" s="94"/>
      <c r="S38" s="94"/>
      <c r="T38" s="94"/>
      <c r="U38" s="94"/>
      <c r="V38" s="94"/>
      <c r="W38" s="94"/>
      <c r="X38" s="94"/>
      <c r="Y38" s="94"/>
      <c r="Z38" s="94"/>
      <c r="AA38" s="94"/>
      <c r="AB38" s="94"/>
      <c r="AC38" s="95">
        <f t="shared" si="26"/>
        <v>0</v>
      </c>
      <c r="AD38" s="98">
        <f t="shared" si="26"/>
        <v>0</v>
      </c>
      <c r="AE38" s="99">
        <f t="shared" si="27"/>
        <v>0</v>
      </c>
      <c r="AF38" s="95">
        <f t="shared" si="27"/>
        <v>0</v>
      </c>
      <c r="AG38" s="100"/>
      <c r="AH38" s="101"/>
    </row>
    <row r="39" spans="2:34" ht="14.25" customHeight="1" thickBot="1" x14ac:dyDescent="0.2">
      <c r="B39" s="367"/>
      <c r="C39" s="365"/>
      <c r="D39" s="365"/>
      <c r="E39" s="365"/>
      <c r="F39" s="13" t="s">
        <v>15</v>
      </c>
      <c r="G39" s="107">
        <f t="shared" ref="G39:AH39" si="28">SUM(G36:G38)</f>
        <v>0</v>
      </c>
      <c r="H39" s="108">
        <f t="shared" si="28"/>
        <v>0</v>
      </c>
      <c r="I39" s="108">
        <f t="shared" si="28"/>
        <v>0</v>
      </c>
      <c r="J39" s="108">
        <f t="shared" si="28"/>
        <v>0</v>
      </c>
      <c r="K39" s="108">
        <f t="shared" si="28"/>
        <v>0</v>
      </c>
      <c r="L39" s="108">
        <f t="shared" si="28"/>
        <v>0</v>
      </c>
      <c r="M39" s="108">
        <f t="shared" si="28"/>
        <v>1</v>
      </c>
      <c r="N39" s="108">
        <f t="shared" si="28"/>
        <v>488000</v>
      </c>
      <c r="O39" s="108">
        <f t="shared" si="28"/>
        <v>1</v>
      </c>
      <c r="P39" s="109">
        <f t="shared" si="28"/>
        <v>488000</v>
      </c>
      <c r="Q39" s="110">
        <f t="shared" si="28"/>
        <v>1</v>
      </c>
      <c r="R39" s="108">
        <f t="shared" si="28"/>
        <v>3048000</v>
      </c>
      <c r="S39" s="108">
        <f t="shared" si="28"/>
        <v>0</v>
      </c>
      <c r="T39" s="108">
        <f t="shared" si="28"/>
        <v>0</v>
      </c>
      <c r="U39" s="108">
        <f t="shared" si="28"/>
        <v>3</v>
      </c>
      <c r="V39" s="108">
        <f t="shared" si="28"/>
        <v>1371000</v>
      </c>
      <c r="W39" s="108">
        <f t="shared" si="28"/>
        <v>0</v>
      </c>
      <c r="X39" s="108">
        <f t="shared" si="28"/>
        <v>0</v>
      </c>
      <c r="Y39" s="108">
        <f t="shared" si="28"/>
        <v>0</v>
      </c>
      <c r="Z39" s="108">
        <f t="shared" si="28"/>
        <v>0</v>
      </c>
      <c r="AA39" s="108">
        <f t="shared" si="28"/>
        <v>2</v>
      </c>
      <c r="AB39" s="108">
        <f t="shared" si="28"/>
        <v>209000</v>
      </c>
      <c r="AC39" s="108">
        <f t="shared" si="28"/>
        <v>6</v>
      </c>
      <c r="AD39" s="111">
        <f t="shared" si="28"/>
        <v>4628000</v>
      </c>
      <c r="AE39" s="107">
        <f t="shared" si="28"/>
        <v>7</v>
      </c>
      <c r="AF39" s="108">
        <f t="shared" si="28"/>
        <v>5116000</v>
      </c>
      <c r="AG39" s="108">
        <f t="shared" si="28"/>
        <v>7</v>
      </c>
      <c r="AH39" s="109">
        <f t="shared" si="28"/>
        <v>5116000</v>
      </c>
    </row>
    <row r="40" spans="2:34" ht="14.25" customHeight="1" x14ac:dyDescent="0.15">
      <c r="B40" s="364" t="s">
        <v>92</v>
      </c>
      <c r="C40" s="365"/>
      <c r="D40" s="365"/>
      <c r="E40" s="365"/>
      <c r="F40" s="9" t="s">
        <v>85</v>
      </c>
      <c r="G40" s="79"/>
      <c r="H40" s="80"/>
      <c r="I40" s="66">
        <v>78</v>
      </c>
      <c r="J40" s="80">
        <v>267540</v>
      </c>
      <c r="K40" s="66"/>
      <c r="L40" s="80"/>
      <c r="M40" s="66"/>
      <c r="N40" s="66"/>
      <c r="O40" s="66">
        <f t="shared" ref="O40:P42" si="29">G40+I40+K40+M40</f>
        <v>78</v>
      </c>
      <c r="P40" s="81">
        <f t="shared" si="29"/>
        <v>267540</v>
      </c>
      <c r="Q40" s="82"/>
      <c r="R40" s="66"/>
      <c r="S40" s="66"/>
      <c r="T40" s="80"/>
      <c r="U40" s="66"/>
      <c r="V40" s="80"/>
      <c r="W40" s="66"/>
      <c r="X40" s="80"/>
      <c r="Y40" s="66"/>
      <c r="Z40" s="80"/>
      <c r="AA40" s="66"/>
      <c r="AB40" s="80"/>
      <c r="AC40" s="66">
        <f t="shared" ref="AC40:AD42" si="30">Q40+S40+U40+W40+Y40+AA40</f>
        <v>0</v>
      </c>
      <c r="AD40" s="83">
        <f t="shared" si="30"/>
        <v>0</v>
      </c>
      <c r="AE40" s="79">
        <f t="shared" ref="AE40:AF42" si="31">O40+AC40</f>
        <v>78</v>
      </c>
      <c r="AF40" s="66">
        <f t="shared" si="31"/>
        <v>267540</v>
      </c>
      <c r="AG40" s="66"/>
      <c r="AH40" s="84"/>
    </row>
    <row r="41" spans="2:34" ht="14.25" customHeight="1" x14ac:dyDescent="0.15">
      <c r="B41" s="364"/>
      <c r="C41" s="365"/>
      <c r="D41" s="365"/>
      <c r="E41" s="365"/>
      <c r="F41" s="10" t="s">
        <v>86</v>
      </c>
      <c r="G41" s="85"/>
      <c r="H41" s="86"/>
      <c r="I41" s="86"/>
      <c r="J41" s="86"/>
      <c r="K41" s="86"/>
      <c r="L41" s="86"/>
      <c r="M41" s="86"/>
      <c r="N41" s="86"/>
      <c r="O41" s="87">
        <f t="shared" si="29"/>
        <v>0</v>
      </c>
      <c r="P41" s="88">
        <f t="shared" si="29"/>
        <v>0</v>
      </c>
      <c r="Q41" s="89"/>
      <c r="R41" s="86"/>
      <c r="S41" s="86"/>
      <c r="T41" s="86"/>
      <c r="U41" s="86"/>
      <c r="V41" s="86"/>
      <c r="W41" s="86"/>
      <c r="X41" s="86"/>
      <c r="Y41" s="86"/>
      <c r="Z41" s="86"/>
      <c r="AA41" s="86"/>
      <c r="AB41" s="86"/>
      <c r="AC41" s="87">
        <f t="shared" si="30"/>
        <v>0</v>
      </c>
      <c r="AD41" s="90">
        <f t="shared" si="30"/>
        <v>0</v>
      </c>
      <c r="AE41" s="91">
        <f t="shared" si="31"/>
        <v>0</v>
      </c>
      <c r="AF41" s="87">
        <f t="shared" si="31"/>
        <v>0</v>
      </c>
      <c r="AG41" s="86"/>
      <c r="AH41" s="92"/>
    </row>
    <row r="42" spans="2:34" ht="14.25" customHeight="1" x14ac:dyDescent="0.15">
      <c r="B42" s="364"/>
      <c r="C42" s="365"/>
      <c r="D42" s="365"/>
      <c r="E42" s="365"/>
      <c r="F42" s="11" t="s">
        <v>87</v>
      </c>
      <c r="G42" s="93"/>
      <c r="H42" s="94"/>
      <c r="I42" s="94"/>
      <c r="J42" s="94"/>
      <c r="K42" s="94"/>
      <c r="L42" s="94"/>
      <c r="M42" s="94"/>
      <c r="N42" s="94"/>
      <c r="O42" s="95">
        <f t="shared" si="29"/>
        <v>0</v>
      </c>
      <c r="P42" s="96">
        <f t="shared" si="29"/>
        <v>0</v>
      </c>
      <c r="Q42" s="97"/>
      <c r="R42" s="94"/>
      <c r="S42" s="94"/>
      <c r="T42" s="94"/>
      <c r="U42" s="94"/>
      <c r="V42" s="94"/>
      <c r="W42" s="94"/>
      <c r="X42" s="94"/>
      <c r="Y42" s="94"/>
      <c r="Z42" s="94"/>
      <c r="AA42" s="94"/>
      <c r="AB42" s="94"/>
      <c r="AC42" s="95">
        <f t="shared" si="30"/>
        <v>0</v>
      </c>
      <c r="AD42" s="98">
        <f t="shared" si="30"/>
        <v>0</v>
      </c>
      <c r="AE42" s="99">
        <f t="shared" si="31"/>
        <v>0</v>
      </c>
      <c r="AF42" s="95">
        <f t="shared" si="31"/>
        <v>0</v>
      </c>
      <c r="AG42" s="100"/>
      <c r="AH42" s="101"/>
    </row>
    <row r="43" spans="2:34" ht="14.25" customHeight="1" thickBot="1" x14ac:dyDescent="0.2">
      <c r="B43" s="367"/>
      <c r="C43" s="365"/>
      <c r="D43" s="365"/>
      <c r="E43" s="365"/>
      <c r="F43" s="13" t="s">
        <v>15</v>
      </c>
      <c r="G43" s="107">
        <f t="shared" ref="G43:AH43" si="32">SUM(G40:G42)</f>
        <v>0</v>
      </c>
      <c r="H43" s="108">
        <f t="shared" si="32"/>
        <v>0</v>
      </c>
      <c r="I43" s="108">
        <f t="shared" si="32"/>
        <v>78</v>
      </c>
      <c r="J43" s="108">
        <f t="shared" si="32"/>
        <v>267540</v>
      </c>
      <c r="K43" s="108">
        <f t="shared" si="32"/>
        <v>0</v>
      </c>
      <c r="L43" s="108">
        <f t="shared" si="32"/>
        <v>0</v>
      </c>
      <c r="M43" s="108">
        <f t="shared" si="32"/>
        <v>0</v>
      </c>
      <c r="N43" s="108">
        <f t="shared" si="32"/>
        <v>0</v>
      </c>
      <c r="O43" s="108">
        <f t="shared" si="32"/>
        <v>78</v>
      </c>
      <c r="P43" s="109">
        <f t="shared" si="32"/>
        <v>267540</v>
      </c>
      <c r="Q43" s="110">
        <f t="shared" si="32"/>
        <v>0</v>
      </c>
      <c r="R43" s="108">
        <f t="shared" si="32"/>
        <v>0</v>
      </c>
      <c r="S43" s="108">
        <f t="shared" si="32"/>
        <v>0</v>
      </c>
      <c r="T43" s="108">
        <f t="shared" si="32"/>
        <v>0</v>
      </c>
      <c r="U43" s="108">
        <f t="shared" si="32"/>
        <v>0</v>
      </c>
      <c r="V43" s="108">
        <f t="shared" si="32"/>
        <v>0</v>
      </c>
      <c r="W43" s="108">
        <f t="shared" si="32"/>
        <v>0</v>
      </c>
      <c r="X43" s="108">
        <f t="shared" si="32"/>
        <v>0</v>
      </c>
      <c r="Y43" s="108">
        <f t="shared" si="32"/>
        <v>0</v>
      </c>
      <c r="Z43" s="108">
        <f t="shared" si="32"/>
        <v>0</v>
      </c>
      <c r="AA43" s="108">
        <f t="shared" si="32"/>
        <v>0</v>
      </c>
      <c r="AB43" s="108">
        <f t="shared" si="32"/>
        <v>0</v>
      </c>
      <c r="AC43" s="108">
        <f t="shared" si="32"/>
        <v>0</v>
      </c>
      <c r="AD43" s="111">
        <f t="shared" si="32"/>
        <v>0</v>
      </c>
      <c r="AE43" s="107">
        <f t="shared" si="32"/>
        <v>78</v>
      </c>
      <c r="AF43" s="108">
        <f t="shared" si="32"/>
        <v>267540</v>
      </c>
      <c r="AG43" s="108">
        <f t="shared" si="32"/>
        <v>0</v>
      </c>
      <c r="AH43" s="109">
        <f t="shared" si="32"/>
        <v>0</v>
      </c>
    </row>
    <row r="44" spans="2:34" ht="14.25" customHeight="1" x14ac:dyDescent="0.15">
      <c r="B44" s="364" t="s">
        <v>93</v>
      </c>
      <c r="C44" s="365"/>
      <c r="D44" s="365"/>
      <c r="E44" s="365"/>
      <c r="F44" s="9" t="s">
        <v>85</v>
      </c>
      <c r="G44" s="79"/>
      <c r="H44" s="80"/>
      <c r="I44" s="66"/>
      <c r="J44" s="80"/>
      <c r="K44" s="66"/>
      <c r="L44" s="80"/>
      <c r="M44" s="66"/>
      <c r="N44" s="66"/>
      <c r="O44" s="66">
        <f t="shared" ref="O44:P46" si="33">G44+I44+K44+M44</f>
        <v>0</v>
      </c>
      <c r="P44" s="81">
        <f t="shared" si="33"/>
        <v>0</v>
      </c>
      <c r="Q44" s="82"/>
      <c r="R44" s="66"/>
      <c r="S44" s="66">
        <v>33</v>
      </c>
      <c r="T44" s="80">
        <v>206654</v>
      </c>
      <c r="U44" s="66"/>
      <c r="V44" s="80"/>
      <c r="W44" s="66"/>
      <c r="X44" s="80"/>
      <c r="Y44" s="66"/>
      <c r="Z44" s="80"/>
      <c r="AA44" s="66"/>
      <c r="AB44" s="80"/>
      <c r="AC44" s="66">
        <f t="shared" ref="AC44:AD46" si="34">Q44+S44+U44+W44+Y44+AA44</f>
        <v>33</v>
      </c>
      <c r="AD44" s="83">
        <f t="shared" si="34"/>
        <v>206654</v>
      </c>
      <c r="AE44" s="79">
        <f t="shared" ref="AE44:AF46" si="35">O44+AC44</f>
        <v>33</v>
      </c>
      <c r="AF44" s="66">
        <f t="shared" si="35"/>
        <v>206654</v>
      </c>
      <c r="AG44" s="66"/>
      <c r="AH44" s="84"/>
    </row>
    <row r="45" spans="2:34" ht="14.25" customHeight="1" x14ac:dyDescent="0.15">
      <c r="B45" s="364"/>
      <c r="C45" s="365"/>
      <c r="D45" s="365"/>
      <c r="E45" s="365"/>
      <c r="F45" s="10" t="s">
        <v>86</v>
      </c>
      <c r="G45" s="85"/>
      <c r="H45" s="86"/>
      <c r="I45" s="86"/>
      <c r="J45" s="86"/>
      <c r="K45" s="86"/>
      <c r="L45" s="86"/>
      <c r="M45" s="86"/>
      <c r="N45" s="86"/>
      <c r="O45" s="87">
        <f t="shared" si="33"/>
        <v>0</v>
      </c>
      <c r="P45" s="88">
        <f t="shared" si="33"/>
        <v>0</v>
      </c>
      <c r="Q45" s="89"/>
      <c r="R45" s="86"/>
      <c r="S45" s="86"/>
      <c r="T45" s="86"/>
      <c r="U45" s="86"/>
      <c r="V45" s="86"/>
      <c r="W45" s="86"/>
      <c r="X45" s="86"/>
      <c r="Y45" s="86"/>
      <c r="Z45" s="86"/>
      <c r="AA45" s="86"/>
      <c r="AB45" s="86"/>
      <c r="AC45" s="87">
        <f t="shared" si="34"/>
        <v>0</v>
      </c>
      <c r="AD45" s="90">
        <f t="shared" si="34"/>
        <v>0</v>
      </c>
      <c r="AE45" s="91">
        <f t="shared" si="35"/>
        <v>0</v>
      </c>
      <c r="AF45" s="87">
        <f t="shared" si="35"/>
        <v>0</v>
      </c>
      <c r="AG45" s="86"/>
      <c r="AH45" s="92"/>
    </row>
    <row r="46" spans="2:34" ht="14.25" customHeight="1" x14ac:dyDescent="0.15">
      <c r="B46" s="364"/>
      <c r="C46" s="365"/>
      <c r="D46" s="365"/>
      <c r="E46" s="365"/>
      <c r="F46" s="11" t="s">
        <v>87</v>
      </c>
      <c r="G46" s="93"/>
      <c r="H46" s="94"/>
      <c r="I46" s="94"/>
      <c r="J46" s="94"/>
      <c r="K46" s="94"/>
      <c r="L46" s="94"/>
      <c r="M46" s="94"/>
      <c r="N46" s="94"/>
      <c r="O46" s="95">
        <f t="shared" si="33"/>
        <v>0</v>
      </c>
      <c r="P46" s="96">
        <f t="shared" si="33"/>
        <v>0</v>
      </c>
      <c r="Q46" s="97"/>
      <c r="R46" s="94"/>
      <c r="S46" s="94"/>
      <c r="T46" s="94"/>
      <c r="U46" s="94"/>
      <c r="V46" s="94"/>
      <c r="W46" s="94"/>
      <c r="X46" s="94"/>
      <c r="Y46" s="94"/>
      <c r="Z46" s="94"/>
      <c r="AA46" s="94"/>
      <c r="AB46" s="94"/>
      <c r="AC46" s="95">
        <f t="shared" si="34"/>
        <v>0</v>
      </c>
      <c r="AD46" s="98">
        <f t="shared" si="34"/>
        <v>0</v>
      </c>
      <c r="AE46" s="99">
        <f t="shared" si="35"/>
        <v>0</v>
      </c>
      <c r="AF46" s="95">
        <f t="shared" si="35"/>
        <v>0</v>
      </c>
      <c r="AG46" s="100"/>
      <c r="AH46" s="101"/>
    </row>
    <row r="47" spans="2:34" ht="14.25" customHeight="1" thickBot="1" x14ac:dyDescent="0.2">
      <c r="B47" s="367"/>
      <c r="C47" s="365"/>
      <c r="D47" s="365"/>
      <c r="E47" s="365"/>
      <c r="F47" s="13" t="s">
        <v>15</v>
      </c>
      <c r="G47" s="107">
        <f t="shared" ref="G47:AH47" si="36">SUM(G44:G46)</f>
        <v>0</v>
      </c>
      <c r="H47" s="108">
        <f t="shared" si="36"/>
        <v>0</v>
      </c>
      <c r="I47" s="108">
        <f t="shared" si="36"/>
        <v>0</v>
      </c>
      <c r="J47" s="108">
        <f t="shared" si="36"/>
        <v>0</v>
      </c>
      <c r="K47" s="108">
        <f t="shared" si="36"/>
        <v>0</v>
      </c>
      <c r="L47" s="108">
        <f t="shared" si="36"/>
        <v>0</v>
      </c>
      <c r="M47" s="108">
        <f t="shared" si="36"/>
        <v>0</v>
      </c>
      <c r="N47" s="108">
        <f t="shared" si="36"/>
        <v>0</v>
      </c>
      <c r="O47" s="108">
        <f t="shared" si="36"/>
        <v>0</v>
      </c>
      <c r="P47" s="109">
        <f t="shared" si="36"/>
        <v>0</v>
      </c>
      <c r="Q47" s="110">
        <f t="shared" si="36"/>
        <v>0</v>
      </c>
      <c r="R47" s="108">
        <f t="shared" si="36"/>
        <v>0</v>
      </c>
      <c r="S47" s="108">
        <f t="shared" si="36"/>
        <v>33</v>
      </c>
      <c r="T47" s="108">
        <f t="shared" si="36"/>
        <v>206654</v>
      </c>
      <c r="U47" s="108">
        <f t="shared" si="36"/>
        <v>0</v>
      </c>
      <c r="V47" s="108">
        <f t="shared" si="36"/>
        <v>0</v>
      </c>
      <c r="W47" s="108">
        <f t="shared" si="36"/>
        <v>0</v>
      </c>
      <c r="X47" s="108">
        <f t="shared" si="36"/>
        <v>0</v>
      </c>
      <c r="Y47" s="108">
        <f t="shared" si="36"/>
        <v>0</v>
      </c>
      <c r="Z47" s="108">
        <f t="shared" si="36"/>
        <v>0</v>
      </c>
      <c r="AA47" s="108">
        <f t="shared" si="36"/>
        <v>0</v>
      </c>
      <c r="AB47" s="108">
        <f t="shared" si="36"/>
        <v>0</v>
      </c>
      <c r="AC47" s="108">
        <f t="shared" si="36"/>
        <v>33</v>
      </c>
      <c r="AD47" s="111">
        <f t="shared" si="36"/>
        <v>206654</v>
      </c>
      <c r="AE47" s="107">
        <f t="shared" si="36"/>
        <v>33</v>
      </c>
      <c r="AF47" s="108">
        <f t="shared" si="36"/>
        <v>206654</v>
      </c>
      <c r="AG47" s="108">
        <f t="shared" si="36"/>
        <v>0</v>
      </c>
      <c r="AH47" s="109">
        <f t="shared" si="36"/>
        <v>0</v>
      </c>
    </row>
    <row r="48" spans="2:34" ht="14.25" customHeight="1" x14ac:dyDescent="0.15">
      <c r="B48" s="364" t="s">
        <v>94</v>
      </c>
      <c r="C48" s="365"/>
      <c r="D48" s="365"/>
      <c r="E48" s="365"/>
      <c r="F48" s="9" t="s">
        <v>85</v>
      </c>
      <c r="G48" s="79"/>
      <c r="H48" s="80"/>
      <c r="I48" s="66">
        <v>3</v>
      </c>
      <c r="J48" s="80">
        <v>211850</v>
      </c>
      <c r="K48" s="66"/>
      <c r="L48" s="80"/>
      <c r="M48" s="66"/>
      <c r="N48" s="66"/>
      <c r="O48" s="66">
        <f t="shared" ref="O48:P50" si="37">G48+I48+K48+M48</f>
        <v>3</v>
      </c>
      <c r="P48" s="81">
        <f t="shared" si="37"/>
        <v>211850</v>
      </c>
      <c r="Q48" s="82"/>
      <c r="R48" s="66"/>
      <c r="S48" s="66"/>
      <c r="T48" s="80"/>
      <c r="U48" s="66">
        <v>2</v>
      </c>
      <c r="V48" s="80">
        <v>924480</v>
      </c>
      <c r="W48" s="66"/>
      <c r="X48" s="80"/>
      <c r="Y48" s="66"/>
      <c r="Z48" s="80"/>
      <c r="AA48" s="66">
        <v>1</v>
      </c>
      <c r="AB48" s="80">
        <v>1782000</v>
      </c>
      <c r="AC48" s="66">
        <f t="shared" ref="AC48:AD50" si="38">Q48+S48+U48+W48+Y48+AA48</f>
        <v>3</v>
      </c>
      <c r="AD48" s="83">
        <f t="shared" si="38"/>
        <v>2706480</v>
      </c>
      <c r="AE48" s="79">
        <f t="shared" ref="AE48:AF50" si="39">O48+AC48</f>
        <v>6</v>
      </c>
      <c r="AF48" s="66">
        <f t="shared" si="39"/>
        <v>2918330</v>
      </c>
      <c r="AG48" s="66">
        <v>6</v>
      </c>
      <c r="AH48" s="84">
        <v>2918330</v>
      </c>
    </row>
    <row r="49" spans="2:34" ht="14.25" customHeight="1" x14ac:dyDescent="0.15">
      <c r="B49" s="364"/>
      <c r="C49" s="365"/>
      <c r="D49" s="365"/>
      <c r="E49" s="365"/>
      <c r="F49" s="10" t="s">
        <v>86</v>
      </c>
      <c r="G49" s="85"/>
      <c r="H49" s="86"/>
      <c r="I49" s="86"/>
      <c r="J49" s="86"/>
      <c r="K49" s="86"/>
      <c r="L49" s="86"/>
      <c r="M49" s="86"/>
      <c r="N49" s="86"/>
      <c r="O49" s="87">
        <f t="shared" si="37"/>
        <v>0</v>
      </c>
      <c r="P49" s="88">
        <f t="shared" si="37"/>
        <v>0</v>
      </c>
      <c r="Q49" s="89"/>
      <c r="R49" s="86"/>
      <c r="S49" s="86"/>
      <c r="T49" s="86"/>
      <c r="U49" s="86"/>
      <c r="V49" s="86"/>
      <c r="W49" s="86"/>
      <c r="X49" s="86"/>
      <c r="Y49" s="86"/>
      <c r="Z49" s="86"/>
      <c r="AA49" s="86"/>
      <c r="AB49" s="86"/>
      <c r="AC49" s="87">
        <f t="shared" si="38"/>
        <v>0</v>
      </c>
      <c r="AD49" s="90">
        <f t="shared" si="38"/>
        <v>0</v>
      </c>
      <c r="AE49" s="91">
        <f t="shared" si="39"/>
        <v>0</v>
      </c>
      <c r="AF49" s="87">
        <f t="shared" si="39"/>
        <v>0</v>
      </c>
      <c r="AG49" s="86"/>
      <c r="AH49" s="92"/>
    </row>
    <row r="50" spans="2:34" ht="14.25" customHeight="1" x14ac:dyDescent="0.15">
      <c r="B50" s="364"/>
      <c r="C50" s="365"/>
      <c r="D50" s="365"/>
      <c r="E50" s="365"/>
      <c r="F50" s="11" t="s">
        <v>87</v>
      </c>
      <c r="G50" s="93"/>
      <c r="H50" s="94"/>
      <c r="I50" s="94"/>
      <c r="J50" s="94"/>
      <c r="K50" s="94"/>
      <c r="L50" s="94"/>
      <c r="M50" s="94"/>
      <c r="N50" s="94"/>
      <c r="O50" s="95">
        <f t="shared" si="37"/>
        <v>0</v>
      </c>
      <c r="P50" s="96">
        <f t="shared" si="37"/>
        <v>0</v>
      </c>
      <c r="Q50" s="97"/>
      <c r="R50" s="94"/>
      <c r="S50" s="94"/>
      <c r="T50" s="94"/>
      <c r="U50" s="94"/>
      <c r="V50" s="94"/>
      <c r="W50" s="94"/>
      <c r="X50" s="94"/>
      <c r="Y50" s="94"/>
      <c r="Z50" s="94"/>
      <c r="AA50" s="94"/>
      <c r="AB50" s="94"/>
      <c r="AC50" s="95">
        <f t="shared" si="38"/>
        <v>0</v>
      </c>
      <c r="AD50" s="98">
        <f t="shared" si="38"/>
        <v>0</v>
      </c>
      <c r="AE50" s="99">
        <f t="shared" si="39"/>
        <v>0</v>
      </c>
      <c r="AF50" s="95">
        <f t="shared" si="39"/>
        <v>0</v>
      </c>
      <c r="AG50" s="100"/>
      <c r="AH50" s="101"/>
    </row>
    <row r="51" spans="2:34" ht="14.25" customHeight="1" thickBot="1" x14ac:dyDescent="0.2">
      <c r="B51" s="367"/>
      <c r="C51" s="365"/>
      <c r="D51" s="365"/>
      <c r="E51" s="365"/>
      <c r="F51" s="13" t="s">
        <v>15</v>
      </c>
      <c r="G51" s="107">
        <f t="shared" ref="G51:AH51" si="40">SUM(G48:G50)</f>
        <v>0</v>
      </c>
      <c r="H51" s="108">
        <f t="shared" si="40"/>
        <v>0</v>
      </c>
      <c r="I51" s="108">
        <f t="shared" si="40"/>
        <v>3</v>
      </c>
      <c r="J51" s="108">
        <f t="shared" si="40"/>
        <v>211850</v>
      </c>
      <c r="K51" s="108">
        <f t="shared" si="40"/>
        <v>0</v>
      </c>
      <c r="L51" s="108">
        <f t="shared" si="40"/>
        <v>0</v>
      </c>
      <c r="M51" s="108">
        <f t="shared" si="40"/>
        <v>0</v>
      </c>
      <c r="N51" s="108">
        <f t="shared" si="40"/>
        <v>0</v>
      </c>
      <c r="O51" s="108">
        <f t="shared" si="40"/>
        <v>3</v>
      </c>
      <c r="P51" s="109">
        <f t="shared" si="40"/>
        <v>211850</v>
      </c>
      <c r="Q51" s="110">
        <f t="shared" si="40"/>
        <v>0</v>
      </c>
      <c r="R51" s="108">
        <f t="shared" si="40"/>
        <v>0</v>
      </c>
      <c r="S51" s="108">
        <f t="shared" si="40"/>
        <v>0</v>
      </c>
      <c r="T51" s="108">
        <f t="shared" si="40"/>
        <v>0</v>
      </c>
      <c r="U51" s="108">
        <f t="shared" si="40"/>
        <v>2</v>
      </c>
      <c r="V51" s="108">
        <f t="shared" si="40"/>
        <v>924480</v>
      </c>
      <c r="W51" s="108">
        <f t="shared" si="40"/>
        <v>0</v>
      </c>
      <c r="X51" s="108">
        <f t="shared" si="40"/>
        <v>0</v>
      </c>
      <c r="Y51" s="108">
        <f t="shared" si="40"/>
        <v>0</v>
      </c>
      <c r="Z51" s="108">
        <f t="shared" si="40"/>
        <v>0</v>
      </c>
      <c r="AA51" s="108">
        <f t="shared" si="40"/>
        <v>1</v>
      </c>
      <c r="AB51" s="108">
        <f t="shared" si="40"/>
        <v>1782000</v>
      </c>
      <c r="AC51" s="108">
        <f t="shared" si="40"/>
        <v>3</v>
      </c>
      <c r="AD51" s="111">
        <f t="shared" si="40"/>
        <v>2706480</v>
      </c>
      <c r="AE51" s="107">
        <f t="shared" si="40"/>
        <v>6</v>
      </c>
      <c r="AF51" s="108">
        <f t="shared" si="40"/>
        <v>2918330</v>
      </c>
      <c r="AG51" s="108">
        <f t="shared" si="40"/>
        <v>6</v>
      </c>
      <c r="AH51" s="109">
        <f t="shared" si="40"/>
        <v>2918330</v>
      </c>
    </row>
    <row r="52" spans="2:34" ht="14.25" customHeight="1" x14ac:dyDescent="0.15">
      <c r="B52" s="364" t="s">
        <v>95</v>
      </c>
      <c r="C52" s="365"/>
      <c r="D52" s="365"/>
      <c r="E52" s="365"/>
      <c r="F52" s="9" t="s">
        <v>85</v>
      </c>
      <c r="G52" s="79"/>
      <c r="H52" s="80"/>
      <c r="I52" s="66"/>
      <c r="J52" s="80"/>
      <c r="K52" s="66"/>
      <c r="L52" s="80"/>
      <c r="M52" s="66"/>
      <c r="N52" s="66"/>
      <c r="O52" s="66">
        <f t="shared" ref="O52:P54" si="41">G52+I52+K52+M52</f>
        <v>0</v>
      </c>
      <c r="P52" s="81">
        <f t="shared" si="41"/>
        <v>0</v>
      </c>
      <c r="Q52" s="82">
        <v>11</v>
      </c>
      <c r="R52" s="66">
        <v>1348487</v>
      </c>
      <c r="S52" s="66">
        <v>4</v>
      </c>
      <c r="T52" s="80">
        <v>2899370</v>
      </c>
      <c r="U52" s="66"/>
      <c r="V52" s="80"/>
      <c r="W52" s="66"/>
      <c r="X52" s="80"/>
      <c r="Y52" s="66"/>
      <c r="Z52" s="80"/>
      <c r="AA52" s="66"/>
      <c r="AB52" s="80"/>
      <c r="AC52" s="66">
        <f t="shared" ref="AC52:AD54" si="42">Q52+S52+U52+W52+Y52+AA52</f>
        <v>15</v>
      </c>
      <c r="AD52" s="83">
        <f t="shared" si="42"/>
        <v>4247857</v>
      </c>
      <c r="AE52" s="79">
        <f t="shared" ref="AE52:AF54" si="43">O52+AC52</f>
        <v>15</v>
      </c>
      <c r="AF52" s="66">
        <f t="shared" si="43"/>
        <v>4247857</v>
      </c>
      <c r="AG52" s="66">
        <v>14</v>
      </c>
      <c r="AH52" s="84">
        <v>3018348</v>
      </c>
    </row>
    <row r="53" spans="2:34" ht="14.25" customHeight="1" x14ac:dyDescent="0.15">
      <c r="B53" s="364"/>
      <c r="C53" s="365"/>
      <c r="D53" s="365"/>
      <c r="E53" s="365"/>
      <c r="F53" s="10" t="s">
        <v>86</v>
      </c>
      <c r="G53" s="85"/>
      <c r="H53" s="86"/>
      <c r="I53" s="86"/>
      <c r="J53" s="86"/>
      <c r="K53" s="86"/>
      <c r="L53" s="86"/>
      <c r="M53" s="86"/>
      <c r="N53" s="86"/>
      <c r="O53" s="87">
        <f t="shared" si="41"/>
        <v>0</v>
      </c>
      <c r="P53" s="88">
        <f t="shared" si="41"/>
        <v>0</v>
      </c>
      <c r="Q53" s="89"/>
      <c r="R53" s="86"/>
      <c r="S53" s="86"/>
      <c r="T53" s="86"/>
      <c r="U53" s="86"/>
      <c r="V53" s="86"/>
      <c r="W53" s="86"/>
      <c r="X53" s="86"/>
      <c r="Y53" s="86"/>
      <c r="Z53" s="86"/>
      <c r="AA53" s="86"/>
      <c r="AB53" s="86"/>
      <c r="AC53" s="87">
        <f t="shared" si="42"/>
        <v>0</v>
      </c>
      <c r="AD53" s="90">
        <f t="shared" si="42"/>
        <v>0</v>
      </c>
      <c r="AE53" s="91">
        <f t="shared" si="43"/>
        <v>0</v>
      </c>
      <c r="AF53" s="87">
        <f t="shared" si="43"/>
        <v>0</v>
      </c>
      <c r="AG53" s="86"/>
      <c r="AH53" s="92"/>
    </row>
    <row r="54" spans="2:34" ht="14.25" customHeight="1" x14ac:dyDescent="0.15">
      <c r="B54" s="364"/>
      <c r="C54" s="365"/>
      <c r="D54" s="365"/>
      <c r="E54" s="365"/>
      <c r="F54" s="11" t="s">
        <v>87</v>
      </c>
      <c r="G54" s="93"/>
      <c r="H54" s="94"/>
      <c r="I54" s="94"/>
      <c r="J54" s="94"/>
      <c r="K54" s="94"/>
      <c r="L54" s="94"/>
      <c r="M54" s="94"/>
      <c r="N54" s="94"/>
      <c r="O54" s="95">
        <f t="shared" si="41"/>
        <v>0</v>
      </c>
      <c r="P54" s="96">
        <f t="shared" si="41"/>
        <v>0</v>
      </c>
      <c r="Q54" s="97"/>
      <c r="R54" s="94"/>
      <c r="S54" s="94"/>
      <c r="T54" s="94"/>
      <c r="U54" s="94"/>
      <c r="V54" s="94"/>
      <c r="W54" s="94"/>
      <c r="X54" s="94"/>
      <c r="Y54" s="94"/>
      <c r="Z54" s="94"/>
      <c r="AA54" s="94"/>
      <c r="AB54" s="94"/>
      <c r="AC54" s="95">
        <f t="shared" si="42"/>
        <v>0</v>
      </c>
      <c r="AD54" s="98">
        <f t="shared" si="42"/>
        <v>0</v>
      </c>
      <c r="AE54" s="99">
        <f t="shared" si="43"/>
        <v>0</v>
      </c>
      <c r="AF54" s="95">
        <f t="shared" si="43"/>
        <v>0</v>
      </c>
      <c r="AG54" s="100"/>
      <c r="AH54" s="101"/>
    </row>
    <row r="55" spans="2:34" ht="14.25" customHeight="1" thickBot="1" x14ac:dyDescent="0.2">
      <c r="B55" s="367"/>
      <c r="C55" s="365"/>
      <c r="D55" s="365"/>
      <c r="E55" s="365"/>
      <c r="F55" s="13" t="s">
        <v>15</v>
      </c>
      <c r="G55" s="107">
        <f t="shared" ref="G55:AH55" si="44">SUM(G52:G54)</f>
        <v>0</v>
      </c>
      <c r="H55" s="108">
        <f t="shared" si="44"/>
        <v>0</v>
      </c>
      <c r="I55" s="108">
        <f t="shared" si="44"/>
        <v>0</v>
      </c>
      <c r="J55" s="108">
        <f t="shared" si="44"/>
        <v>0</v>
      </c>
      <c r="K55" s="108">
        <f t="shared" si="44"/>
        <v>0</v>
      </c>
      <c r="L55" s="108">
        <f t="shared" si="44"/>
        <v>0</v>
      </c>
      <c r="M55" s="108">
        <f t="shared" si="44"/>
        <v>0</v>
      </c>
      <c r="N55" s="108">
        <f t="shared" si="44"/>
        <v>0</v>
      </c>
      <c r="O55" s="108">
        <f t="shared" si="44"/>
        <v>0</v>
      </c>
      <c r="P55" s="109">
        <f t="shared" si="44"/>
        <v>0</v>
      </c>
      <c r="Q55" s="110">
        <f t="shared" si="44"/>
        <v>11</v>
      </c>
      <c r="R55" s="108">
        <f t="shared" si="44"/>
        <v>1348487</v>
      </c>
      <c r="S55" s="108">
        <f t="shared" si="44"/>
        <v>4</v>
      </c>
      <c r="T55" s="108">
        <f t="shared" si="44"/>
        <v>2899370</v>
      </c>
      <c r="U55" s="108">
        <f t="shared" si="44"/>
        <v>0</v>
      </c>
      <c r="V55" s="108">
        <f t="shared" si="44"/>
        <v>0</v>
      </c>
      <c r="W55" s="108">
        <f t="shared" si="44"/>
        <v>0</v>
      </c>
      <c r="X55" s="108">
        <f t="shared" si="44"/>
        <v>0</v>
      </c>
      <c r="Y55" s="108">
        <f t="shared" si="44"/>
        <v>0</v>
      </c>
      <c r="Z55" s="108">
        <f t="shared" si="44"/>
        <v>0</v>
      </c>
      <c r="AA55" s="108">
        <f t="shared" si="44"/>
        <v>0</v>
      </c>
      <c r="AB55" s="108">
        <f t="shared" si="44"/>
        <v>0</v>
      </c>
      <c r="AC55" s="108">
        <f t="shared" si="44"/>
        <v>15</v>
      </c>
      <c r="AD55" s="111">
        <f t="shared" si="44"/>
        <v>4247857</v>
      </c>
      <c r="AE55" s="107">
        <f t="shared" si="44"/>
        <v>15</v>
      </c>
      <c r="AF55" s="108">
        <f t="shared" si="44"/>
        <v>4247857</v>
      </c>
      <c r="AG55" s="108">
        <f t="shared" si="44"/>
        <v>14</v>
      </c>
      <c r="AH55" s="109">
        <f t="shared" si="44"/>
        <v>3018348</v>
      </c>
    </row>
    <row r="56" spans="2:34" ht="14.25" customHeight="1" x14ac:dyDescent="0.15">
      <c r="B56" s="364" t="s">
        <v>96</v>
      </c>
      <c r="C56" s="365"/>
      <c r="D56" s="365"/>
      <c r="E56" s="365"/>
      <c r="F56" s="9" t="s">
        <v>85</v>
      </c>
      <c r="G56" s="79"/>
      <c r="H56" s="80"/>
      <c r="I56" s="66">
        <v>12</v>
      </c>
      <c r="J56" s="80">
        <v>90371</v>
      </c>
      <c r="K56" s="66"/>
      <c r="L56" s="80"/>
      <c r="M56" s="66"/>
      <c r="N56" s="66"/>
      <c r="O56" s="66">
        <f t="shared" ref="O56:P58" si="45">G56+I56+K56+M56</f>
        <v>12</v>
      </c>
      <c r="P56" s="81">
        <f t="shared" si="45"/>
        <v>90371</v>
      </c>
      <c r="Q56" s="82"/>
      <c r="R56" s="66"/>
      <c r="S56" s="66"/>
      <c r="T56" s="80"/>
      <c r="U56" s="66"/>
      <c r="V56" s="80"/>
      <c r="W56" s="66"/>
      <c r="X56" s="80"/>
      <c r="Y56" s="66"/>
      <c r="Z56" s="80"/>
      <c r="AA56" s="66"/>
      <c r="AB56" s="80"/>
      <c r="AC56" s="66">
        <f t="shared" ref="AC56:AD58" si="46">Q56+S56+U56+W56+Y56+AA56</f>
        <v>0</v>
      </c>
      <c r="AD56" s="83">
        <f t="shared" si="46"/>
        <v>0</v>
      </c>
      <c r="AE56" s="79">
        <f t="shared" ref="AE56:AF58" si="47">O56+AC56</f>
        <v>12</v>
      </c>
      <c r="AF56" s="66">
        <f t="shared" si="47"/>
        <v>90371</v>
      </c>
      <c r="AG56" s="66"/>
      <c r="AH56" s="84"/>
    </row>
    <row r="57" spans="2:34" ht="14.25" customHeight="1" x14ac:dyDescent="0.15">
      <c r="B57" s="364"/>
      <c r="C57" s="365"/>
      <c r="D57" s="365"/>
      <c r="E57" s="365"/>
      <c r="F57" s="10" t="s">
        <v>86</v>
      </c>
      <c r="G57" s="85"/>
      <c r="H57" s="86"/>
      <c r="I57" s="86">
        <v>13</v>
      </c>
      <c r="J57" s="86">
        <v>39000</v>
      </c>
      <c r="K57" s="86"/>
      <c r="L57" s="86"/>
      <c r="M57" s="86"/>
      <c r="N57" s="86"/>
      <c r="O57" s="87">
        <f t="shared" si="45"/>
        <v>13</v>
      </c>
      <c r="P57" s="88">
        <f t="shared" si="45"/>
        <v>39000</v>
      </c>
      <c r="Q57" s="89"/>
      <c r="R57" s="86"/>
      <c r="S57" s="86"/>
      <c r="T57" s="86"/>
      <c r="U57" s="86"/>
      <c r="V57" s="86"/>
      <c r="W57" s="86"/>
      <c r="X57" s="86"/>
      <c r="Y57" s="86"/>
      <c r="Z57" s="86"/>
      <c r="AA57" s="86"/>
      <c r="AB57" s="86"/>
      <c r="AC57" s="87">
        <f t="shared" si="46"/>
        <v>0</v>
      </c>
      <c r="AD57" s="90">
        <f t="shared" si="46"/>
        <v>0</v>
      </c>
      <c r="AE57" s="91">
        <f t="shared" si="47"/>
        <v>13</v>
      </c>
      <c r="AF57" s="87">
        <f t="shared" si="47"/>
        <v>39000</v>
      </c>
      <c r="AG57" s="86"/>
      <c r="AH57" s="92"/>
    </row>
    <row r="58" spans="2:34" ht="14.25" customHeight="1" x14ac:dyDescent="0.15">
      <c r="B58" s="364"/>
      <c r="C58" s="365"/>
      <c r="D58" s="365"/>
      <c r="E58" s="365"/>
      <c r="F58" s="11" t="s">
        <v>87</v>
      </c>
      <c r="G58" s="93"/>
      <c r="H58" s="94"/>
      <c r="I58" s="94"/>
      <c r="J58" s="94"/>
      <c r="K58" s="94"/>
      <c r="L58" s="94"/>
      <c r="M58" s="94"/>
      <c r="N58" s="94"/>
      <c r="O58" s="95">
        <f t="shared" si="45"/>
        <v>0</v>
      </c>
      <c r="P58" s="96">
        <f t="shared" si="45"/>
        <v>0</v>
      </c>
      <c r="Q58" s="97"/>
      <c r="R58" s="94"/>
      <c r="S58" s="94"/>
      <c r="T58" s="94"/>
      <c r="U58" s="94"/>
      <c r="V58" s="94"/>
      <c r="W58" s="94"/>
      <c r="X58" s="94"/>
      <c r="Y58" s="94"/>
      <c r="Z58" s="94"/>
      <c r="AA58" s="94"/>
      <c r="AB58" s="94"/>
      <c r="AC58" s="95">
        <f t="shared" si="46"/>
        <v>0</v>
      </c>
      <c r="AD58" s="98">
        <f t="shared" si="46"/>
        <v>0</v>
      </c>
      <c r="AE58" s="99">
        <f t="shared" si="47"/>
        <v>0</v>
      </c>
      <c r="AF58" s="95">
        <f t="shared" si="47"/>
        <v>0</v>
      </c>
      <c r="AG58" s="100"/>
      <c r="AH58" s="101"/>
    </row>
    <row r="59" spans="2:34" ht="14.25" customHeight="1" thickBot="1" x14ac:dyDescent="0.2">
      <c r="B59" s="367"/>
      <c r="C59" s="365"/>
      <c r="D59" s="365"/>
      <c r="E59" s="365"/>
      <c r="F59" s="13" t="s">
        <v>15</v>
      </c>
      <c r="G59" s="107">
        <f t="shared" ref="G59:AH59" si="48">SUM(G56:G58)</f>
        <v>0</v>
      </c>
      <c r="H59" s="108">
        <f t="shared" si="48"/>
        <v>0</v>
      </c>
      <c r="I59" s="108">
        <f t="shared" si="48"/>
        <v>25</v>
      </c>
      <c r="J59" s="108">
        <f t="shared" si="48"/>
        <v>129371</v>
      </c>
      <c r="K59" s="108">
        <f t="shared" si="48"/>
        <v>0</v>
      </c>
      <c r="L59" s="108">
        <f t="shared" si="48"/>
        <v>0</v>
      </c>
      <c r="M59" s="108">
        <f t="shared" si="48"/>
        <v>0</v>
      </c>
      <c r="N59" s="108">
        <f t="shared" si="48"/>
        <v>0</v>
      </c>
      <c r="O59" s="108">
        <f t="shared" si="48"/>
        <v>25</v>
      </c>
      <c r="P59" s="109">
        <f t="shared" si="48"/>
        <v>129371</v>
      </c>
      <c r="Q59" s="110">
        <f t="shared" si="48"/>
        <v>0</v>
      </c>
      <c r="R59" s="108">
        <f t="shared" si="48"/>
        <v>0</v>
      </c>
      <c r="S59" s="108">
        <f t="shared" si="48"/>
        <v>0</v>
      </c>
      <c r="T59" s="108">
        <f t="shared" si="48"/>
        <v>0</v>
      </c>
      <c r="U59" s="108">
        <f t="shared" si="48"/>
        <v>0</v>
      </c>
      <c r="V59" s="108">
        <f t="shared" si="48"/>
        <v>0</v>
      </c>
      <c r="W59" s="108">
        <f t="shared" si="48"/>
        <v>0</v>
      </c>
      <c r="X59" s="108">
        <f t="shared" si="48"/>
        <v>0</v>
      </c>
      <c r="Y59" s="108">
        <f t="shared" si="48"/>
        <v>0</v>
      </c>
      <c r="Z59" s="108">
        <f t="shared" si="48"/>
        <v>0</v>
      </c>
      <c r="AA59" s="108">
        <f t="shared" si="48"/>
        <v>0</v>
      </c>
      <c r="AB59" s="108">
        <f t="shared" si="48"/>
        <v>0</v>
      </c>
      <c r="AC59" s="108">
        <f t="shared" si="48"/>
        <v>0</v>
      </c>
      <c r="AD59" s="111">
        <f t="shared" si="48"/>
        <v>0</v>
      </c>
      <c r="AE59" s="107">
        <f t="shared" si="48"/>
        <v>25</v>
      </c>
      <c r="AF59" s="108">
        <f t="shared" si="48"/>
        <v>129371</v>
      </c>
      <c r="AG59" s="108">
        <f t="shared" si="48"/>
        <v>0</v>
      </c>
      <c r="AH59" s="109">
        <f t="shared" si="48"/>
        <v>0</v>
      </c>
    </row>
    <row r="60" spans="2:34" ht="14.25" customHeight="1" x14ac:dyDescent="0.15">
      <c r="B60" s="364" t="s">
        <v>97</v>
      </c>
      <c r="C60" s="365"/>
      <c r="D60" s="365"/>
      <c r="E60" s="365"/>
      <c r="F60" s="9" t="s">
        <v>85</v>
      </c>
      <c r="G60" s="79"/>
      <c r="H60" s="80"/>
      <c r="I60" s="66"/>
      <c r="J60" s="80"/>
      <c r="K60" s="66">
        <v>36</v>
      </c>
      <c r="L60" s="80">
        <v>15300</v>
      </c>
      <c r="M60" s="66"/>
      <c r="N60" s="66"/>
      <c r="O60" s="66">
        <f t="shared" ref="O60:P62" si="49">G60+I60+K60+M60</f>
        <v>36</v>
      </c>
      <c r="P60" s="81">
        <f t="shared" si="49"/>
        <v>15300</v>
      </c>
      <c r="Q60" s="82"/>
      <c r="R60" s="66"/>
      <c r="S60" s="66">
        <v>158</v>
      </c>
      <c r="T60" s="80">
        <v>92436</v>
      </c>
      <c r="U60" s="66"/>
      <c r="V60" s="80"/>
      <c r="W60" s="66"/>
      <c r="X60" s="80"/>
      <c r="Y60" s="66"/>
      <c r="Z60" s="80"/>
      <c r="AA60" s="66"/>
      <c r="AB60" s="80"/>
      <c r="AC60" s="66">
        <f t="shared" ref="AC60:AD62" si="50">Q60+S60+U60+W60+Y60+AA60</f>
        <v>158</v>
      </c>
      <c r="AD60" s="83">
        <f t="shared" si="50"/>
        <v>92436</v>
      </c>
      <c r="AE60" s="79">
        <f t="shared" ref="AE60:AF62" si="51">O60+AC60</f>
        <v>194</v>
      </c>
      <c r="AF60" s="66">
        <f t="shared" si="51"/>
        <v>107736</v>
      </c>
      <c r="AG60" s="66"/>
      <c r="AH60" s="84"/>
    </row>
    <row r="61" spans="2:34" ht="14.25" customHeight="1" x14ac:dyDescent="0.15">
      <c r="B61" s="364"/>
      <c r="C61" s="365"/>
      <c r="D61" s="365"/>
      <c r="E61" s="365"/>
      <c r="F61" s="10" t="s">
        <v>86</v>
      </c>
      <c r="G61" s="85"/>
      <c r="H61" s="86"/>
      <c r="I61" s="86"/>
      <c r="J61" s="86"/>
      <c r="K61" s="86"/>
      <c r="L61" s="86"/>
      <c r="M61" s="86"/>
      <c r="N61" s="86"/>
      <c r="O61" s="87">
        <f t="shared" si="49"/>
        <v>0</v>
      </c>
      <c r="P61" s="88">
        <f t="shared" si="49"/>
        <v>0</v>
      </c>
      <c r="Q61" s="89"/>
      <c r="R61" s="86"/>
      <c r="S61" s="86"/>
      <c r="T61" s="86"/>
      <c r="U61" s="86"/>
      <c r="V61" s="86"/>
      <c r="W61" s="86"/>
      <c r="X61" s="86"/>
      <c r="Y61" s="86"/>
      <c r="Z61" s="86"/>
      <c r="AA61" s="86"/>
      <c r="AB61" s="86"/>
      <c r="AC61" s="87">
        <f t="shared" si="50"/>
        <v>0</v>
      </c>
      <c r="AD61" s="90">
        <f t="shared" si="50"/>
        <v>0</v>
      </c>
      <c r="AE61" s="91">
        <f t="shared" si="51"/>
        <v>0</v>
      </c>
      <c r="AF61" s="87">
        <f t="shared" si="51"/>
        <v>0</v>
      </c>
      <c r="AG61" s="86"/>
      <c r="AH61" s="92"/>
    </row>
    <row r="62" spans="2:34" ht="14.25" customHeight="1" x14ac:dyDescent="0.15">
      <c r="B62" s="364"/>
      <c r="C62" s="365"/>
      <c r="D62" s="365"/>
      <c r="E62" s="365"/>
      <c r="F62" s="11" t="s">
        <v>87</v>
      </c>
      <c r="G62" s="93"/>
      <c r="H62" s="94"/>
      <c r="I62" s="94"/>
      <c r="J62" s="94"/>
      <c r="K62" s="94"/>
      <c r="L62" s="94"/>
      <c r="M62" s="94"/>
      <c r="N62" s="94"/>
      <c r="O62" s="95">
        <f t="shared" si="49"/>
        <v>0</v>
      </c>
      <c r="P62" s="96">
        <f t="shared" si="49"/>
        <v>0</v>
      </c>
      <c r="Q62" s="97"/>
      <c r="R62" s="94"/>
      <c r="S62" s="94"/>
      <c r="T62" s="94"/>
      <c r="U62" s="94"/>
      <c r="V62" s="94"/>
      <c r="W62" s="94"/>
      <c r="X62" s="94"/>
      <c r="Y62" s="94"/>
      <c r="Z62" s="94"/>
      <c r="AA62" s="94"/>
      <c r="AB62" s="94"/>
      <c r="AC62" s="95">
        <f t="shared" si="50"/>
        <v>0</v>
      </c>
      <c r="AD62" s="98">
        <f t="shared" si="50"/>
        <v>0</v>
      </c>
      <c r="AE62" s="99">
        <f t="shared" si="51"/>
        <v>0</v>
      </c>
      <c r="AF62" s="95">
        <f t="shared" si="51"/>
        <v>0</v>
      </c>
      <c r="AG62" s="100"/>
      <c r="AH62" s="101"/>
    </row>
    <row r="63" spans="2:34" ht="14.25" customHeight="1" thickBot="1" x14ac:dyDescent="0.2">
      <c r="B63" s="367"/>
      <c r="C63" s="365"/>
      <c r="D63" s="365"/>
      <c r="E63" s="365"/>
      <c r="F63" s="13" t="s">
        <v>15</v>
      </c>
      <c r="G63" s="107">
        <f t="shared" ref="G63:AH63" si="52">SUM(G60:G62)</f>
        <v>0</v>
      </c>
      <c r="H63" s="108">
        <f t="shared" si="52"/>
        <v>0</v>
      </c>
      <c r="I63" s="108">
        <f t="shared" si="52"/>
        <v>0</v>
      </c>
      <c r="J63" s="108">
        <f t="shared" si="52"/>
        <v>0</v>
      </c>
      <c r="K63" s="108">
        <f t="shared" si="52"/>
        <v>36</v>
      </c>
      <c r="L63" s="108">
        <f t="shared" si="52"/>
        <v>15300</v>
      </c>
      <c r="M63" s="108">
        <f t="shared" si="52"/>
        <v>0</v>
      </c>
      <c r="N63" s="108">
        <f t="shared" si="52"/>
        <v>0</v>
      </c>
      <c r="O63" s="108">
        <f t="shared" si="52"/>
        <v>36</v>
      </c>
      <c r="P63" s="109">
        <f t="shared" si="52"/>
        <v>15300</v>
      </c>
      <c r="Q63" s="110">
        <f t="shared" si="52"/>
        <v>0</v>
      </c>
      <c r="R63" s="108">
        <f t="shared" si="52"/>
        <v>0</v>
      </c>
      <c r="S63" s="108">
        <f t="shared" si="52"/>
        <v>158</v>
      </c>
      <c r="T63" s="108">
        <f t="shared" si="52"/>
        <v>92436</v>
      </c>
      <c r="U63" s="108">
        <f t="shared" si="52"/>
        <v>0</v>
      </c>
      <c r="V63" s="108">
        <f t="shared" si="52"/>
        <v>0</v>
      </c>
      <c r="W63" s="108">
        <f t="shared" si="52"/>
        <v>0</v>
      </c>
      <c r="X63" s="108">
        <f t="shared" si="52"/>
        <v>0</v>
      </c>
      <c r="Y63" s="108">
        <f t="shared" si="52"/>
        <v>0</v>
      </c>
      <c r="Z63" s="108">
        <f t="shared" si="52"/>
        <v>0</v>
      </c>
      <c r="AA63" s="108">
        <f t="shared" si="52"/>
        <v>0</v>
      </c>
      <c r="AB63" s="108">
        <f t="shared" si="52"/>
        <v>0</v>
      </c>
      <c r="AC63" s="108">
        <f t="shared" si="52"/>
        <v>158</v>
      </c>
      <c r="AD63" s="111">
        <f t="shared" si="52"/>
        <v>92436</v>
      </c>
      <c r="AE63" s="107">
        <f t="shared" si="52"/>
        <v>194</v>
      </c>
      <c r="AF63" s="108">
        <f t="shared" si="52"/>
        <v>107736</v>
      </c>
      <c r="AG63" s="108">
        <f t="shared" si="52"/>
        <v>0</v>
      </c>
      <c r="AH63" s="109">
        <f t="shared" si="52"/>
        <v>0</v>
      </c>
    </row>
    <row r="64" spans="2:34" ht="14.25" customHeight="1" x14ac:dyDescent="0.15">
      <c r="B64" s="364" t="s">
        <v>98</v>
      </c>
      <c r="C64" s="365"/>
      <c r="D64" s="365"/>
      <c r="E64" s="365"/>
      <c r="F64" s="9" t="s">
        <v>85</v>
      </c>
      <c r="G64" s="79"/>
      <c r="H64" s="80"/>
      <c r="I64" s="66"/>
      <c r="J64" s="80"/>
      <c r="K64" s="66"/>
      <c r="L64" s="80"/>
      <c r="M64" s="66"/>
      <c r="N64" s="66"/>
      <c r="O64" s="66">
        <f t="shared" ref="O64:P66" si="53">G64+I64+K64+M64</f>
        <v>0</v>
      </c>
      <c r="P64" s="81">
        <f t="shared" si="53"/>
        <v>0</v>
      </c>
      <c r="Q64" s="82"/>
      <c r="R64" s="66"/>
      <c r="S64" s="66">
        <v>2</v>
      </c>
      <c r="T64" s="80">
        <v>1909383</v>
      </c>
      <c r="U64" s="66"/>
      <c r="V64" s="80"/>
      <c r="W64" s="66"/>
      <c r="X64" s="80"/>
      <c r="Y64" s="66"/>
      <c r="Z64" s="80"/>
      <c r="AA64" s="66"/>
      <c r="AB64" s="80"/>
      <c r="AC64" s="66">
        <f t="shared" ref="AC64:AD66" si="54">Q64+S64+U64+W64+Y64+AA64</f>
        <v>2</v>
      </c>
      <c r="AD64" s="83">
        <f t="shared" si="54"/>
        <v>1909383</v>
      </c>
      <c r="AE64" s="79">
        <f t="shared" ref="AE64:AF66" si="55">O64+AC64</f>
        <v>2</v>
      </c>
      <c r="AF64" s="66">
        <f t="shared" si="55"/>
        <v>1909383</v>
      </c>
      <c r="AG64" s="66">
        <v>2</v>
      </c>
      <c r="AH64" s="84">
        <v>1909383</v>
      </c>
    </row>
    <row r="65" spans="2:34" ht="14.25" customHeight="1" x14ac:dyDescent="0.15">
      <c r="B65" s="364"/>
      <c r="C65" s="365"/>
      <c r="D65" s="365"/>
      <c r="E65" s="365"/>
      <c r="F65" s="10" t="s">
        <v>86</v>
      </c>
      <c r="G65" s="85"/>
      <c r="H65" s="86"/>
      <c r="I65" s="86"/>
      <c r="J65" s="86"/>
      <c r="K65" s="86"/>
      <c r="L65" s="86"/>
      <c r="M65" s="86"/>
      <c r="N65" s="86"/>
      <c r="O65" s="87">
        <f t="shared" si="53"/>
        <v>0</v>
      </c>
      <c r="P65" s="88">
        <f t="shared" si="53"/>
        <v>0</v>
      </c>
      <c r="Q65" s="89"/>
      <c r="R65" s="86"/>
      <c r="S65" s="86"/>
      <c r="T65" s="86"/>
      <c r="U65" s="86"/>
      <c r="V65" s="86"/>
      <c r="W65" s="86"/>
      <c r="X65" s="86"/>
      <c r="Y65" s="86"/>
      <c r="Z65" s="86"/>
      <c r="AA65" s="86"/>
      <c r="AB65" s="86"/>
      <c r="AC65" s="87">
        <f t="shared" si="54"/>
        <v>0</v>
      </c>
      <c r="AD65" s="90">
        <f t="shared" si="54"/>
        <v>0</v>
      </c>
      <c r="AE65" s="91">
        <f t="shared" si="55"/>
        <v>0</v>
      </c>
      <c r="AF65" s="87">
        <f t="shared" si="55"/>
        <v>0</v>
      </c>
      <c r="AG65" s="86"/>
      <c r="AH65" s="92"/>
    </row>
    <row r="66" spans="2:34" ht="14.25" customHeight="1" x14ac:dyDescent="0.15">
      <c r="B66" s="364"/>
      <c r="C66" s="365"/>
      <c r="D66" s="365"/>
      <c r="E66" s="365"/>
      <c r="F66" s="11" t="s">
        <v>87</v>
      </c>
      <c r="G66" s="93"/>
      <c r="H66" s="94"/>
      <c r="I66" s="94"/>
      <c r="J66" s="94"/>
      <c r="K66" s="94"/>
      <c r="L66" s="94"/>
      <c r="M66" s="94"/>
      <c r="N66" s="94"/>
      <c r="O66" s="95">
        <f t="shared" si="53"/>
        <v>0</v>
      </c>
      <c r="P66" s="96">
        <f t="shared" si="53"/>
        <v>0</v>
      </c>
      <c r="Q66" s="97"/>
      <c r="R66" s="94"/>
      <c r="S66" s="94"/>
      <c r="T66" s="94"/>
      <c r="U66" s="94"/>
      <c r="V66" s="94"/>
      <c r="W66" s="94"/>
      <c r="X66" s="94"/>
      <c r="Y66" s="94"/>
      <c r="Z66" s="94"/>
      <c r="AA66" s="94"/>
      <c r="AB66" s="94"/>
      <c r="AC66" s="95">
        <f t="shared" si="54"/>
        <v>0</v>
      </c>
      <c r="AD66" s="98">
        <f t="shared" si="54"/>
        <v>0</v>
      </c>
      <c r="AE66" s="99">
        <f t="shared" si="55"/>
        <v>0</v>
      </c>
      <c r="AF66" s="95">
        <f t="shared" si="55"/>
        <v>0</v>
      </c>
      <c r="AG66" s="100"/>
      <c r="AH66" s="101"/>
    </row>
    <row r="67" spans="2:34" ht="14.25" customHeight="1" thickBot="1" x14ac:dyDescent="0.2">
      <c r="B67" s="367"/>
      <c r="C67" s="365"/>
      <c r="D67" s="365"/>
      <c r="E67" s="365"/>
      <c r="F67" s="13" t="s">
        <v>15</v>
      </c>
      <c r="G67" s="107">
        <f t="shared" ref="G67:AH67" si="56">SUM(G64:G66)</f>
        <v>0</v>
      </c>
      <c r="H67" s="108">
        <f t="shared" si="56"/>
        <v>0</v>
      </c>
      <c r="I67" s="108">
        <f t="shared" si="56"/>
        <v>0</v>
      </c>
      <c r="J67" s="108">
        <f t="shared" si="56"/>
        <v>0</v>
      </c>
      <c r="K67" s="108">
        <f t="shared" si="56"/>
        <v>0</v>
      </c>
      <c r="L67" s="108">
        <f t="shared" si="56"/>
        <v>0</v>
      </c>
      <c r="M67" s="108">
        <f t="shared" si="56"/>
        <v>0</v>
      </c>
      <c r="N67" s="108">
        <f t="shared" si="56"/>
        <v>0</v>
      </c>
      <c r="O67" s="108">
        <f t="shared" si="56"/>
        <v>0</v>
      </c>
      <c r="P67" s="109">
        <f t="shared" si="56"/>
        <v>0</v>
      </c>
      <c r="Q67" s="110">
        <f t="shared" si="56"/>
        <v>0</v>
      </c>
      <c r="R67" s="108">
        <f t="shared" si="56"/>
        <v>0</v>
      </c>
      <c r="S67" s="108">
        <f t="shared" si="56"/>
        <v>2</v>
      </c>
      <c r="T67" s="108">
        <f t="shared" si="56"/>
        <v>1909383</v>
      </c>
      <c r="U67" s="108">
        <f t="shared" si="56"/>
        <v>0</v>
      </c>
      <c r="V67" s="108">
        <f t="shared" si="56"/>
        <v>0</v>
      </c>
      <c r="W67" s="108">
        <f t="shared" si="56"/>
        <v>0</v>
      </c>
      <c r="X67" s="108">
        <f t="shared" si="56"/>
        <v>0</v>
      </c>
      <c r="Y67" s="108">
        <f t="shared" si="56"/>
        <v>0</v>
      </c>
      <c r="Z67" s="108">
        <f t="shared" si="56"/>
        <v>0</v>
      </c>
      <c r="AA67" s="108">
        <f t="shared" si="56"/>
        <v>0</v>
      </c>
      <c r="AB67" s="108">
        <f t="shared" si="56"/>
        <v>0</v>
      </c>
      <c r="AC67" s="108">
        <f t="shared" si="56"/>
        <v>2</v>
      </c>
      <c r="AD67" s="111">
        <f t="shared" si="56"/>
        <v>1909383</v>
      </c>
      <c r="AE67" s="107">
        <f t="shared" si="56"/>
        <v>2</v>
      </c>
      <c r="AF67" s="108">
        <f t="shared" si="56"/>
        <v>1909383</v>
      </c>
      <c r="AG67" s="108">
        <f t="shared" si="56"/>
        <v>2</v>
      </c>
      <c r="AH67" s="109">
        <f t="shared" si="56"/>
        <v>1909383</v>
      </c>
    </row>
    <row r="68" spans="2:34" ht="14.25" customHeight="1" x14ac:dyDescent="0.15">
      <c r="B68" s="364" t="s">
        <v>99</v>
      </c>
      <c r="C68" s="365"/>
      <c r="D68" s="365"/>
      <c r="E68" s="365"/>
      <c r="F68" s="9" t="s">
        <v>85</v>
      </c>
      <c r="G68" s="79"/>
      <c r="H68" s="80"/>
      <c r="I68" s="66"/>
      <c r="J68" s="80"/>
      <c r="K68" s="66"/>
      <c r="L68" s="80"/>
      <c r="M68" s="66"/>
      <c r="N68" s="66"/>
      <c r="O68" s="66">
        <f t="shared" ref="O68:P70" si="57">G68+I68+K68+M68</f>
        <v>0</v>
      </c>
      <c r="P68" s="81">
        <f t="shared" si="57"/>
        <v>0</v>
      </c>
      <c r="Q68" s="82"/>
      <c r="R68" s="66"/>
      <c r="S68" s="66"/>
      <c r="T68" s="80"/>
      <c r="U68" s="66"/>
      <c r="V68" s="80"/>
      <c r="W68" s="66"/>
      <c r="X68" s="80"/>
      <c r="Y68" s="66"/>
      <c r="Z68" s="80"/>
      <c r="AA68" s="66"/>
      <c r="AB68" s="80"/>
      <c r="AC68" s="66">
        <f t="shared" ref="AC68:AD70" si="58">Q68+S68+U68+W68+Y68+AA68</f>
        <v>0</v>
      </c>
      <c r="AD68" s="83">
        <f t="shared" si="58"/>
        <v>0</v>
      </c>
      <c r="AE68" s="79">
        <f t="shared" ref="AE68:AF70" si="59">O68+AC68</f>
        <v>0</v>
      </c>
      <c r="AF68" s="66">
        <f t="shared" si="59"/>
        <v>0</v>
      </c>
      <c r="AG68" s="66"/>
      <c r="AH68" s="84"/>
    </row>
    <row r="69" spans="2:34" ht="14.25" customHeight="1" x14ac:dyDescent="0.15">
      <c r="B69" s="364"/>
      <c r="C69" s="365"/>
      <c r="D69" s="365"/>
      <c r="E69" s="365"/>
      <c r="F69" s="10" t="s">
        <v>86</v>
      </c>
      <c r="G69" s="85"/>
      <c r="H69" s="86"/>
      <c r="I69" s="86"/>
      <c r="J69" s="86"/>
      <c r="K69" s="86"/>
      <c r="L69" s="86"/>
      <c r="M69" s="86"/>
      <c r="N69" s="86"/>
      <c r="O69" s="87">
        <f t="shared" si="57"/>
        <v>0</v>
      </c>
      <c r="P69" s="88">
        <f t="shared" si="57"/>
        <v>0</v>
      </c>
      <c r="Q69" s="89"/>
      <c r="R69" s="86"/>
      <c r="S69" s="86">
        <v>1</v>
      </c>
      <c r="T69" s="86">
        <v>11284706</v>
      </c>
      <c r="U69" s="86"/>
      <c r="V69" s="86"/>
      <c r="W69" s="86"/>
      <c r="X69" s="86"/>
      <c r="Y69" s="86"/>
      <c r="Z69" s="86"/>
      <c r="AA69" s="86"/>
      <c r="AB69" s="86"/>
      <c r="AC69" s="87">
        <f t="shared" si="58"/>
        <v>1</v>
      </c>
      <c r="AD69" s="90">
        <f t="shared" si="58"/>
        <v>11284706</v>
      </c>
      <c r="AE69" s="91">
        <f t="shared" si="59"/>
        <v>1</v>
      </c>
      <c r="AF69" s="87">
        <f t="shared" si="59"/>
        <v>11284706</v>
      </c>
      <c r="AG69" s="86"/>
      <c r="AH69" s="92"/>
    </row>
    <row r="70" spans="2:34" ht="14.25" customHeight="1" x14ac:dyDescent="0.15">
      <c r="B70" s="364"/>
      <c r="C70" s="365"/>
      <c r="D70" s="365"/>
      <c r="E70" s="365"/>
      <c r="F70" s="11" t="s">
        <v>87</v>
      </c>
      <c r="G70" s="93"/>
      <c r="H70" s="94"/>
      <c r="I70" s="94"/>
      <c r="J70" s="94"/>
      <c r="K70" s="94"/>
      <c r="L70" s="94"/>
      <c r="M70" s="94"/>
      <c r="N70" s="94"/>
      <c r="O70" s="95">
        <f t="shared" si="57"/>
        <v>0</v>
      </c>
      <c r="P70" s="96">
        <f t="shared" si="57"/>
        <v>0</v>
      </c>
      <c r="Q70" s="97"/>
      <c r="R70" s="94"/>
      <c r="S70" s="94"/>
      <c r="T70" s="94"/>
      <c r="U70" s="94"/>
      <c r="V70" s="94"/>
      <c r="W70" s="94"/>
      <c r="X70" s="94"/>
      <c r="Y70" s="94"/>
      <c r="Z70" s="94"/>
      <c r="AA70" s="94"/>
      <c r="AB70" s="94"/>
      <c r="AC70" s="95">
        <f t="shared" si="58"/>
        <v>0</v>
      </c>
      <c r="AD70" s="98">
        <f t="shared" si="58"/>
        <v>0</v>
      </c>
      <c r="AE70" s="99">
        <f t="shared" si="59"/>
        <v>0</v>
      </c>
      <c r="AF70" s="95">
        <f t="shared" si="59"/>
        <v>0</v>
      </c>
      <c r="AG70" s="100"/>
      <c r="AH70" s="101"/>
    </row>
    <row r="71" spans="2:34" ht="14.25" customHeight="1" thickBot="1" x14ac:dyDescent="0.2">
      <c r="B71" s="367"/>
      <c r="C71" s="365"/>
      <c r="D71" s="365"/>
      <c r="E71" s="365"/>
      <c r="F71" s="13" t="s">
        <v>15</v>
      </c>
      <c r="G71" s="107">
        <f t="shared" ref="G71:AH71" si="60">SUM(G68:G70)</f>
        <v>0</v>
      </c>
      <c r="H71" s="108">
        <f t="shared" si="60"/>
        <v>0</v>
      </c>
      <c r="I71" s="108">
        <f t="shared" si="60"/>
        <v>0</v>
      </c>
      <c r="J71" s="108">
        <f t="shared" si="60"/>
        <v>0</v>
      </c>
      <c r="K71" s="108">
        <f t="shared" si="60"/>
        <v>0</v>
      </c>
      <c r="L71" s="108">
        <f t="shared" si="60"/>
        <v>0</v>
      </c>
      <c r="M71" s="108">
        <f t="shared" si="60"/>
        <v>0</v>
      </c>
      <c r="N71" s="108">
        <f t="shared" si="60"/>
        <v>0</v>
      </c>
      <c r="O71" s="108">
        <f t="shared" si="60"/>
        <v>0</v>
      </c>
      <c r="P71" s="109">
        <f t="shared" si="60"/>
        <v>0</v>
      </c>
      <c r="Q71" s="110">
        <f t="shared" si="60"/>
        <v>0</v>
      </c>
      <c r="R71" s="108">
        <f t="shared" si="60"/>
        <v>0</v>
      </c>
      <c r="S71" s="108">
        <f t="shared" si="60"/>
        <v>1</v>
      </c>
      <c r="T71" s="108">
        <f t="shared" si="60"/>
        <v>11284706</v>
      </c>
      <c r="U71" s="108">
        <f t="shared" si="60"/>
        <v>0</v>
      </c>
      <c r="V71" s="108">
        <f t="shared" si="60"/>
        <v>0</v>
      </c>
      <c r="W71" s="108">
        <f t="shared" si="60"/>
        <v>0</v>
      </c>
      <c r="X71" s="108">
        <f t="shared" si="60"/>
        <v>0</v>
      </c>
      <c r="Y71" s="108">
        <f t="shared" si="60"/>
        <v>0</v>
      </c>
      <c r="Z71" s="108">
        <f t="shared" si="60"/>
        <v>0</v>
      </c>
      <c r="AA71" s="108">
        <f t="shared" si="60"/>
        <v>0</v>
      </c>
      <c r="AB71" s="108">
        <f t="shared" si="60"/>
        <v>0</v>
      </c>
      <c r="AC71" s="108">
        <f t="shared" si="60"/>
        <v>1</v>
      </c>
      <c r="AD71" s="111">
        <f t="shared" si="60"/>
        <v>11284706</v>
      </c>
      <c r="AE71" s="107">
        <f t="shared" si="60"/>
        <v>1</v>
      </c>
      <c r="AF71" s="108">
        <f t="shared" si="60"/>
        <v>11284706</v>
      </c>
      <c r="AG71" s="108">
        <f t="shared" si="60"/>
        <v>0</v>
      </c>
      <c r="AH71" s="109">
        <f t="shared" si="60"/>
        <v>0</v>
      </c>
    </row>
    <row r="72" spans="2:34" ht="14.25" customHeight="1" x14ac:dyDescent="0.15">
      <c r="B72" s="364" t="s">
        <v>100</v>
      </c>
      <c r="C72" s="365"/>
      <c r="D72" s="365"/>
      <c r="E72" s="365"/>
      <c r="F72" s="9" t="s">
        <v>85</v>
      </c>
      <c r="G72" s="79"/>
      <c r="H72" s="80"/>
      <c r="I72" s="66"/>
      <c r="J72" s="80"/>
      <c r="K72" s="66"/>
      <c r="L72" s="80"/>
      <c r="M72" s="66"/>
      <c r="N72" s="66"/>
      <c r="O72" s="66">
        <f t="shared" ref="O72:P74" si="61">G72+I72+K72+M72</f>
        <v>0</v>
      </c>
      <c r="P72" s="81">
        <f t="shared" si="61"/>
        <v>0</v>
      </c>
      <c r="Q72" s="82"/>
      <c r="R72" s="66"/>
      <c r="S72" s="66"/>
      <c r="T72" s="80"/>
      <c r="U72" s="66"/>
      <c r="V72" s="80"/>
      <c r="W72" s="66"/>
      <c r="X72" s="80"/>
      <c r="Y72" s="66"/>
      <c r="Z72" s="80"/>
      <c r="AA72" s="66">
        <v>3</v>
      </c>
      <c r="AB72" s="80">
        <v>5665200</v>
      </c>
      <c r="AC72" s="66">
        <f t="shared" ref="AC72:AD74" si="62">Q72+S72+U72+W72+Y72+AA72</f>
        <v>3</v>
      </c>
      <c r="AD72" s="83">
        <f t="shared" si="62"/>
        <v>5665200</v>
      </c>
      <c r="AE72" s="79">
        <f t="shared" ref="AE72:AF74" si="63">O72+AC72</f>
        <v>3</v>
      </c>
      <c r="AF72" s="66">
        <f t="shared" si="63"/>
        <v>5665200</v>
      </c>
      <c r="AG72" s="66"/>
      <c r="AH72" s="84"/>
    </row>
    <row r="73" spans="2:34" ht="14.25" customHeight="1" x14ac:dyDescent="0.15">
      <c r="B73" s="364"/>
      <c r="C73" s="365"/>
      <c r="D73" s="365"/>
      <c r="E73" s="365"/>
      <c r="F73" s="10" t="s">
        <v>86</v>
      </c>
      <c r="G73" s="85"/>
      <c r="H73" s="86"/>
      <c r="I73" s="86"/>
      <c r="J73" s="86"/>
      <c r="K73" s="86"/>
      <c r="L73" s="86"/>
      <c r="M73" s="86"/>
      <c r="N73" s="86"/>
      <c r="O73" s="87">
        <f t="shared" si="61"/>
        <v>0</v>
      </c>
      <c r="P73" s="88">
        <f t="shared" si="61"/>
        <v>0</v>
      </c>
      <c r="Q73" s="89"/>
      <c r="R73" s="86"/>
      <c r="S73" s="86"/>
      <c r="T73" s="86"/>
      <c r="U73" s="86"/>
      <c r="V73" s="86"/>
      <c r="W73" s="86"/>
      <c r="X73" s="86"/>
      <c r="Y73" s="86"/>
      <c r="Z73" s="86"/>
      <c r="AA73" s="86"/>
      <c r="AB73" s="86"/>
      <c r="AC73" s="87">
        <f t="shared" si="62"/>
        <v>0</v>
      </c>
      <c r="AD73" s="90">
        <f t="shared" si="62"/>
        <v>0</v>
      </c>
      <c r="AE73" s="91">
        <f t="shared" si="63"/>
        <v>0</v>
      </c>
      <c r="AF73" s="87">
        <f t="shared" si="63"/>
        <v>0</v>
      </c>
      <c r="AG73" s="86"/>
      <c r="AH73" s="92"/>
    </row>
    <row r="74" spans="2:34" ht="14.25" customHeight="1" x14ac:dyDescent="0.15">
      <c r="B74" s="364"/>
      <c r="C74" s="365"/>
      <c r="D74" s="365"/>
      <c r="E74" s="365"/>
      <c r="F74" s="11" t="s">
        <v>87</v>
      </c>
      <c r="G74" s="93"/>
      <c r="H74" s="94"/>
      <c r="I74" s="94"/>
      <c r="J74" s="94"/>
      <c r="K74" s="94"/>
      <c r="L74" s="94"/>
      <c r="M74" s="94"/>
      <c r="N74" s="94"/>
      <c r="O74" s="95">
        <f t="shared" si="61"/>
        <v>0</v>
      </c>
      <c r="P74" s="96">
        <f t="shared" si="61"/>
        <v>0</v>
      </c>
      <c r="Q74" s="97"/>
      <c r="R74" s="94"/>
      <c r="S74" s="94"/>
      <c r="T74" s="94"/>
      <c r="U74" s="94"/>
      <c r="V74" s="94"/>
      <c r="W74" s="94"/>
      <c r="X74" s="94"/>
      <c r="Y74" s="94"/>
      <c r="Z74" s="94"/>
      <c r="AA74" s="94"/>
      <c r="AB74" s="94"/>
      <c r="AC74" s="95">
        <f t="shared" si="62"/>
        <v>0</v>
      </c>
      <c r="AD74" s="98">
        <f t="shared" si="62"/>
        <v>0</v>
      </c>
      <c r="AE74" s="99">
        <f t="shared" si="63"/>
        <v>0</v>
      </c>
      <c r="AF74" s="95">
        <f t="shared" si="63"/>
        <v>0</v>
      </c>
      <c r="AG74" s="100"/>
      <c r="AH74" s="101"/>
    </row>
    <row r="75" spans="2:34" ht="14.25" customHeight="1" thickBot="1" x14ac:dyDescent="0.2">
      <c r="B75" s="367"/>
      <c r="C75" s="365"/>
      <c r="D75" s="365"/>
      <c r="E75" s="365"/>
      <c r="F75" s="13" t="s">
        <v>15</v>
      </c>
      <c r="G75" s="107">
        <f t="shared" ref="G75:AH75" si="64">SUM(G72:G74)</f>
        <v>0</v>
      </c>
      <c r="H75" s="108">
        <f t="shared" si="64"/>
        <v>0</v>
      </c>
      <c r="I75" s="108">
        <f t="shared" si="64"/>
        <v>0</v>
      </c>
      <c r="J75" s="108">
        <f t="shared" si="64"/>
        <v>0</v>
      </c>
      <c r="K75" s="108">
        <f t="shared" si="64"/>
        <v>0</v>
      </c>
      <c r="L75" s="108">
        <f t="shared" si="64"/>
        <v>0</v>
      </c>
      <c r="M75" s="108">
        <f t="shared" si="64"/>
        <v>0</v>
      </c>
      <c r="N75" s="108">
        <f t="shared" si="64"/>
        <v>0</v>
      </c>
      <c r="O75" s="108">
        <f t="shared" si="64"/>
        <v>0</v>
      </c>
      <c r="P75" s="109">
        <f t="shared" si="64"/>
        <v>0</v>
      </c>
      <c r="Q75" s="110">
        <f t="shared" si="64"/>
        <v>0</v>
      </c>
      <c r="R75" s="108">
        <f t="shared" si="64"/>
        <v>0</v>
      </c>
      <c r="S75" s="108">
        <f t="shared" si="64"/>
        <v>0</v>
      </c>
      <c r="T75" s="108">
        <f t="shared" si="64"/>
        <v>0</v>
      </c>
      <c r="U75" s="108">
        <f t="shared" si="64"/>
        <v>0</v>
      </c>
      <c r="V75" s="108">
        <f t="shared" si="64"/>
        <v>0</v>
      </c>
      <c r="W75" s="108">
        <f t="shared" si="64"/>
        <v>0</v>
      </c>
      <c r="X75" s="108">
        <f t="shared" si="64"/>
        <v>0</v>
      </c>
      <c r="Y75" s="108">
        <f t="shared" si="64"/>
        <v>0</v>
      </c>
      <c r="Z75" s="108">
        <f t="shared" si="64"/>
        <v>0</v>
      </c>
      <c r="AA75" s="108">
        <f t="shared" si="64"/>
        <v>3</v>
      </c>
      <c r="AB75" s="108">
        <f t="shared" si="64"/>
        <v>5665200</v>
      </c>
      <c r="AC75" s="108">
        <f t="shared" si="64"/>
        <v>3</v>
      </c>
      <c r="AD75" s="111">
        <f t="shared" si="64"/>
        <v>5665200</v>
      </c>
      <c r="AE75" s="107">
        <f t="shared" si="64"/>
        <v>3</v>
      </c>
      <c r="AF75" s="108">
        <f t="shared" si="64"/>
        <v>5665200</v>
      </c>
      <c r="AG75" s="108">
        <f t="shared" si="64"/>
        <v>0</v>
      </c>
      <c r="AH75" s="109">
        <f t="shared" si="64"/>
        <v>0</v>
      </c>
    </row>
    <row r="76" spans="2:34" ht="14.25" customHeight="1" x14ac:dyDescent="0.15">
      <c r="B76" s="364" t="s">
        <v>101</v>
      </c>
      <c r="C76" s="365"/>
      <c r="D76" s="365"/>
      <c r="E76" s="365"/>
      <c r="F76" s="9" t="s">
        <v>85</v>
      </c>
      <c r="G76" s="79"/>
      <c r="H76" s="80"/>
      <c r="I76" s="66">
        <v>7</v>
      </c>
      <c r="J76" s="80">
        <v>130109</v>
      </c>
      <c r="K76" s="66"/>
      <c r="L76" s="80"/>
      <c r="M76" s="66"/>
      <c r="N76" s="66"/>
      <c r="O76" s="66">
        <f t="shared" ref="O76:P78" si="65">G76+I76+K76+M76</f>
        <v>7</v>
      </c>
      <c r="P76" s="81">
        <f t="shared" si="65"/>
        <v>130109</v>
      </c>
      <c r="Q76" s="82"/>
      <c r="R76" s="66"/>
      <c r="S76" s="66"/>
      <c r="T76" s="80"/>
      <c r="U76" s="66"/>
      <c r="V76" s="80"/>
      <c r="W76" s="66"/>
      <c r="X76" s="80"/>
      <c r="Y76" s="66"/>
      <c r="Z76" s="80"/>
      <c r="AA76" s="66">
        <v>2</v>
      </c>
      <c r="AB76" s="80">
        <v>1521888</v>
      </c>
      <c r="AC76" s="66">
        <f t="shared" ref="AC76:AD78" si="66">Q76+S76+U76+W76+Y76+AA76</f>
        <v>2</v>
      </c>
      <c r="AD76" s="83">
        <f t="shared" si="66"/>
        <v>1521888</v>
      </c>
      <c r="AE76" s="79">
        <f t="shared" ref="AE76:AF78" si="67">O76+AC76</f>
        <v>9</v>
      </c>
      <c r="AF76" s="66">
        <f t="shared" si="67"/>
        <v>1651997</v>
      </c>
      <c r="AG76" s="66">
        <v>9</v>
      </c>
      <c r="AH76" s="84">
        <v>1651997</v>
      </c>
    </row>
    <row r="77" spans="2:34" ht="14.25" customHeight="1" x14ac:dyDescent="0.15">
      <c r="B77" s="364"/>
      <c r="C77" s="365"/>
      <c r="D77" s="365"/>
      <c r="E77" s="365"/>
      <c r="F77" s="10" t="s">
        <v>86</v>
      </c>
      <c r="G77" s="85"/>
      <c r="H77" s="86"/>
      <c r="I77" s="86"/>
      <c r="J77" s="86"/>
      <c r="K77" s="86"/>
      <c r="L77" s="86"/>
      <c r="M77" s="86"/>
      <c r="N77" s="86"/>
      <c r="O77" s="87">
        <f t="shared" si="65"/>
        <v>0</v>
      </c>
      <c r="P77" s="88">
        <f t="shared" si="65"/>
        <v>0</v>
      </c>
      <c r="Q77" s="89"/>
      <c r="R77" s="86"/>
      <c r="S77" s="86"/>
      <c r="T77" s="86"/>
      <c r="U77" s="86"/>
      <c r="V77" s="86"/>
      <c r="W77" s="86"/>
      <c r="X77" s="86"/>
      <c r="Y77" s="86"/>
      <c r="Z77" s="86"/>
      <c r="AA77" s="86"/>
      <c r="AB77" s="86"/>
      <c r="AC77" s="87">
        <f t="shared" si="66"/>
        <v>0</v>
      </c>
      <c r="AD77" s="90">
        <f t="shared" si="66"/>
        <v>0</v>
      </c>
      <c r="AE77" s="91">
        <f t="shared" si="67"/>
        <v>0</v>
      </c>
      <c r="AF77" s="87">
        <f t="shared" si="67"/>
        <v>0</v>
      </c>
      <c r="AG77" s="86"/>
      <c r="AH77" s="92"/>
    </row>
    <row r="78" spans="2:34" ht="14.25" customHeight="1" x14ac:dyDescent="0.15">
      <c r="B78" s="364"/>
      <c r="C78" s="365"/>
      <c r="D78" s="365"/>
      <c r="E78" s="365"/>
      <c r="F78" s="11" t="s">
        <v>87</v>
      </c>
      <c r="G78" s="93"/>
      <c r="H78" s="94"/>
      <c r="I78" s="94"/>
      <c r="J78" s="94"/>
      <c r="K78" s="94"/>
      <c r="L78" s="94"/>
      <c r="M78" s="94"/>
      <c r="N78" s="94"/>
      <c r="O78" s="95">
        <f t="shared" si="65"/>
        <v>0</v>
      </c>
      <c r="P78" s="96">
        <f t="shared" si="65"/>
        <v>0</v>
      </c>
      <c r="Q78" s="97"/>
      <c r="R78" s="94"/>
      <c r="S78" s="94"/>
      <c r="T78" s="94"/>
      <c r="U78" s="94"/>
      <c r="V78" s="94"/>
      <c r="W78" s="94"/>
      <c r="X78" s="94"/>
      <c r="Y78" s="94"/>
      <c r="Z78" s="94"/>
      <c r="AA78" s="94"/>
      <c r="AB78" s="94"/>
      <c r="AC78" s="95">
        <f t="shared" si="66"/>
        <v>0</v>
      </c>
      <c r="AD78" s="98">
        <f t="shared" si="66"/>
        <v>0</v>
      </c>
      <c r="AE78" s="99">
        <f t="shared" si="67"/>
        <v>0</v>
      </c>
      <c r="AF78" s="95">
        <f t="shared" si="67"/>
        <v>0</v>
      </c>
      <c r="AG78" s="100"/>
      <c r="AH78" s="101"/>
    </row>
    <row r="79" spans="2:34" ht="14.25" customHeight="1" thickBot="1" x14ac:dyDescent="0.2">
      <c r="B79" s="367"/>
      <c r="C79" s="365"/>
      <c r="D79" s="365"/>
      <c r="E79" s="365"/>
      <c r="F79" s="13" t="s">
        <v>15</v>
      </c>
      <c r="G79" s="107">
        <f t="shared" ref="G79:AH79" si="68">SUM(G76:G78)</f>
        <v>0</v>
      </c>
      <c r="H79" s="108">
        <f t="shared" si="68"/>
        <v>0</v>
      </c>
      <c r="I79" s="108">
        <f t="shared" si="68"/>
        <v>7</v>
      </c>
      <c r="J79" s="108">
        <f t="shared" si="68"/>
        <v>130109</v>
      </c>
      <c r="K79" s="108">
        <f t="shared" si="68"/>
        <v>0</v>
      </c>
      <c r="L79" s="108">
        <f t="shared" si="68"/>
        <v>0</v>
      </c>
      <c r="M79" s="108">
        <f t="shared" si="68"/>
        <v>0</v>
      </c>
      <c r="N79" s="108">
        <f t="shared" si="68"/>
        <v>0</v>
      </c>
      <c r="O79" s="108">
        <f t="shared" si="68"/>
        <v>7</v>
      </c>
      <c r="P79" s="109">
        <f t="shared" si="68"/>
        <v>130109</v>
      </c>
      <c r="Q79" s="110">
        <f t="shared" si="68"/>
        <v>0</v>
      </c>
      <c r="R79" s="108">
        <f t="shared" si="68"/>
        <v>0</v>
      </c>
      <c r="S79" s="108">
        <f t="shared" si="68"/>
        <v>0</v>
      </c>
      <c r="T79" s="108">
        <f t="shared" si="68"/>
        <v>0</v>
      </c>
      <c r="U79" s="108">
        <f t="shared" si="68"/>
        <v>0</v>
      </c>
      <c r="V79" s="108">
        <f t="shared" si="68"/>
        <v>0</v>
      </c>
      <c r="W79" s="108">
        <f t="shared" si="68"/>
        <v>0</v>
      </c>
      <c r="X79" s="108">
        <f t="shared" si="68"/>
        <v>0</v>
      </c>
      <c r="Y79" s="108">
        <f t="shared" si="68"/>
        <v>0</v>
      </c>
      <c r="Z79" s="108">
        <f t="shared" si="68"/>
        <v>0</v>
      </c>
      <c r="AA79" s="108">
        <f t="shared" si="68"/>
        <v>2</v>
      </c>
      <c r="AB79" s="108">
        <f t="shared" si="68"/>
        <v>1521888</v>
      </c>
      <c r="AC79" s="108">
        <f t="shared" si="68"/>
        <v>2</v>
      </c>
      <c r="AD79" s="111">
        <f t="shared" si="68"/>
        <v>1521888</v>
      </c>
      <c r="AE79" s="107">
        <f t="shared" si="68"/>
        <v>9</v>
      </c>
      <c r="AF79" s="108">
        <f t="shared" si="68"/>
        <v>1651997</v>
      </c>
      <c r="AG79" s="108">
        <f t="shared" si="68"/>
        <v>9</v>
      </c>
      <c r="AH79" s="109">
        <f t="shared" si="68"/>
        <v>1651997</v>
      </c>
    </row>
    <row r="80" spans="2:34" ht="14.25" customHeight="1" x14ac:dyDescent="0.15">
      <c r="B80" s="364" t="s">
        <v>102</v>
      </c>
      <c r="C80" s="365"/>
      <c r="D80" s="365"/>
      <c r="E80" s="365"/>
      <c r="F80" s="9" t="s">
        <v>85</v>
      </c>
      <c r="G80" s="79"/>
      <c r="H80" s="80"/>
      <c r="I80" s="66"/>
      <c r="J80" s="80"/>
      <c r="K80" s="66"/>
      <c r="L80" s="80"/>
      <c r="M80" s="66"/>
      <c r="N80" s="66"/>
      <c r="O80" s="66">
        <f t="shared" ref="O80:P82" si="69">G80+I80+K80+M80</f>
        <v>0</v>
      </c>
      <c r="P80" s="81">
        <f t="shared" si="69"/>
        <v>0</v>
      </c>
      <c r="Q80" s="82"/>
      <c r="R80" s="66"/>
      <c r="S80" s="66">
        <v>1</v>
      </c>
      <c r="T80" s="80">
        <v>432</v>
      </c>
      <c r="U80" s="66">
        <v>1</v>
      </c>
      <c r="V80" s="80">
        <v>360000</v>
      </c>
      <c r="W80" s="66"/>
      <c r="X80" s="80"/>
      <c r="Y80" s="66"/>
      <c r="Z80" s="80"/>
      <c r="AA80" s="66"/>
      <c r="AB80" s="80"/>
      <c r="AC80" s="66">
        <f t="shared" ref="AC80:AD82" si="70">Q80+S80+U80+W80+Y80+AA80</f>
        <v>2</v>
      </c>
      <c r="AD80" s="83">
        <f t="shared" si="70"/>
        <v>360432</v>
      </c>
      <c r="AE80" s="79">
        <f t="shared" ref="AE80:AF82" si="71">O80+AC80</f>
        <v>2</v>
      </c>
      <c r="AF80" s="66">
        <f t="shared" si="71"/>
        <v>360432</v>
      </c>
      <c r="AG80" s="66">
        <v>2</v>
      </c>
      <c r="AH80" s="84">
        <v>360432</v>
      </c>
    </row>
    <row r="81" spans="2:34" ht="14.25" customHeight="1" x14ac:dyDescent="0.15">
      <c r="B81" s="364"/>
      <c r="C81" s="365"/>
      <c r="D81" s="365"/>
      <c r="E81" s="365"/>
      <c r="F81" s="10" t="s">
        <v>86</v>
      </c>
      <c r="G81" s="85"/>
      <c r="H81" s="86"/>
      <c r="I81" s="86"/>
      <c r="J81" s="86"/>
      <c r="K81" s="86"/>
      <c r="L81" s="86"/>
      <c r="M81" s="86"/>
      <c r="N81" s="86"/>
      <c r="O81" s="87">
        <f t="shared" si="69"/>
        <v>0</v>
      </c>
      <c r="P81" s="88">
        <f t="shared" si="69"/>
        <v>0</v>
      </c>
      <c r="Q81" s="89"/>
      <c r="R81" s="86"/>
      <c r="S81" s="86"/>
      <c r="T81" s="86"/>
      <c r="U81" s="86"/>
      <c r="V81" s="86"/>
      <c r="W81" s="86"/>
      <c r="X81" s="86"/>
      <c r="Y81" s="86"/>
      <c r="Z81" s="86"/>
      <c r="AA81" s="86"/>
      <c r="AB81" s="86"/>
      <c r="AC81" s="87">
        <f t="shared" si="70"/>
        <v>0</v>
      </c>
      <c r="AD81" s="90">
        <f t="shared" si="70"/>
        <v>0</v>
      </c>
      <c r="AE81" s="91">
        <f t="shared" si="71"/>
        <v>0</v>
      </c>
      <c r="AF81" s="87">
        <f t="shared" si="71"/>
        <v>0</v>
      </c>
      <c r="AG81" s="86"/>
      <c r="AH81" s="92"/>
    </row>
    <row r="82" spans="2:34" ht="14.25" customHeight="1" x14ac:dyDescent="0.15">
      <c r="B82" s="364"/>
      <c r="C82" s="365"/>
      <c r="D82" s="365"/>
      <c r="E82" s="365"/>
      <c r="F82" s="11" t="s">
        <v>87</v>
      </c>
      <c r="G82" s="93"/>
      <c r="H82" s="94"/>
      <c r="I82" s="94"/>
      <c r="J82" s="94"/>
      <c r="K82" s="94"/>
      <c r="L82" s="94"/>
      <c r="M82" s="94"/>
      <c r="N82" s="94"/>
      <c r="O82" s="95">
        <f t="shared" si="69"/>
        <v>0</v>
      </c>
      <c r="P82" s="96">
        <f t="shared" si="69"/>
        <v>0</v>
      </c>
      <c r="Q82" s="97"/>
      <c r="R82" s="94"/>
      <c r="S82" s="94"/>
      <c r="T82" s="94"/>
      <c r="U82" s="94"/>
      <c r="V82" s="94"/>
      <c r="W82" s="94"/>
      <c r="X82" s="94"/>
      <c r="Y82" s="94"/>
      <c r="Z82" s="94"/>
      <c r="AA82" s="94"/>
      <c r="AB82" s="94"/>
      <c r="AC82" s="95">
        <f t="shared" si="70"/>
        <v>0</v>
      </c>
      <c r="AD82" s="98">
        <f t="shared" si="70"/>
        <v>0</v>
      </c>
      <c r="AE82" s="99">
        <f t="shared" si="71"/>
        <v>0</v>
      </c>
      <c r="AF82" s="95">
        <f t="shared" si="71"/>
        <v>0</v>
      </c>
      <c r="AG82" s="100"/>
      <c r="AH82" s="101"/>
    </row>
    <row r="83" spans="2:34" ht="14.25" customHeight="1" thickBot="1" x14ac:dyDescent="0.2">
      <c r="B83" s="367"/>
      <c r="C83" s="365"/>
      <c r="D83" s="365"/>
      <c r="E83" s="365"/>
      <c r="F83" s="13" t="s">
        <v>15</v>
      </c>
      <c r="G83" s="107">
        <f t="shared" ref="G83:AH83" si="72">SUM(G80:G82)</f>
        <v>0</v>
      </c>
      <c r="H83" s="108">
        <f t="shared" si="72"/>
        <v>0</v>
      </c>
      <c r="I83" s="108">
        <f t="shared" si="72"/>
        <v>0</v>
      </c>
      <c r="J83" s="108">
        <f t="shared" si="72"/>
        <v>0</v>
      </c>
      <c r="K83" s="108">
        <f t="shared" si="72"/>
        <v>0</v>
      </c>
      <c r="L83" s="108">
        <f t="shared" si="72"/>
        <v>0</v>
      </c>
      <c r="M83" s="108">
        <f t="shared" si="72"/>
        <v>0</v>
      </c>
      <c r="N83" s="108">
        <f t="shared" si="72"/>
        <v>0</v>
      </c>
      <c r="O83" s="108">
        <f t="shared" si="72"/>
        <v>0</v>
      </c>
      <c r="P83" s="109">
        <f t="shared" si="72"/>
        <v>0</v>
      </c>
      <c r="Q83" s="110">
        <f t="shared" si="72"/>
        <v>0</v>
      </c>
      <c r="R83" s="108">
        <f t="shared" si="72"/>
        <v>0</v>
      </c>
      <c r="S83" s="108">
        <f t="shared" si="72"/>
        <v>1</v>
      </c>
      <c r="T83" s="108">
        <f t="shared" si="72"/>
        <v>432</v>
      </c>
      <c r="U83" s="108">
        <f t="shared" si="72"/>
        <v>1</v>
      </c>
      <c r="V83" s="108">
        <f t="shared" si="72"/>
        <v>360000</v>
      </c>
      <c r="W83" s="108">
        <f t="shared" si="72"/>
        <v>0</v>
      </c>
      <c r="X83" s="108">
        <f t="shared" si="72"/>
        <v>0</v>
      </c>
      <c r="Y83" s="108">
        <f t="shared" si="72"/>
        <v>0</v>
      </c>
      <c r="Z83" s="108">
        <f t="shared" si="72"/>
        <v>0</v>
      </c>
      <c r="AA83" s="108">
        <f t="shared" si="72"/>
        <v>0</v>
      </c>
      <c r="AB83" s="108">
        <f t="shared" si="72"/>
        <v>0</v>
      </c>
      <c r="AC83" s="108">
        <f t="shared" si="72"/>
        <v>2</v>
      </c>
      <c r="AD83" s="111">
        <f t="shared" si="72"/>
        <v>360432</v>
      </c>
      <c r="AE83" s="107">
        <f t="shared" si="72"/>
        <v>2</v>
      </c>
      <c r="AF83" s="108">
        <f t="shared" si="72"/>
        <v>360432</v>
      </c>
      <c r="AG83" s="108">
        <f t="shared" si="72"/>
        <v>2</v>
      </c>
      <c r="AH83" s="109">
        <f t="shared" si="72"/>
        <v>360432</v>
      </c>
    </row>
    <row r="84" spans="2:34" ht="14.25" customHeight="1" x14ac:dyDescent="0.15">
      <c r="B84" s="364" t="s">
        <v>103</v>
      </c>
      <c r="C84" s="365"/>
      <c r="D84" s="365"/>
      <c r="E84" s="365"/>
      <c r="F84" s="9" t="s">
        <v>104</v>
      </c>
      <c r="G84" s="79"/>
      <c r="H84" s="80"/>
      <c r="I84" s="66">
        <v>1</v>
      </c>
      <c r="J84" s="80"/>
      <c r="K84" s="66">
        <v>1</v>
      </c>
      <c r="L84" s="80">
        <v>422400</v>
      </c>
      <c r="M84" s="66">
        <v>1</v>
      </c>
      <c r="N84" s="66">
        <v>23200</v>
      </c>
      <c r="O84" s="66">
        <f t="shared" ref="O84:P86" si="73">G84+I84+K84+M84</f>
        <v>3</v>
      </c>
      <c r="P84" s="81">
        <f t="shared" si="73"/>
        <v>445600</v>
      </c>
      <c r="Q84" s="82"/>
      <c r="R84" s="66"/>
      <c r="S84" s="66"/>
      <c r="T84" s="80"/>
      <c r="U84" s="66"/>
      <c r="V84" s="80"/>
      <c r="W84" s="66"/>
      <c r="X84" s="80"/>
      <c r="Y84" s="66"/>
      <c r="Z84" s="80"/>
      <c r="AA84" s="66"/>
      <c r="AB84" s="80"/>
      <c r="AC84" s="66">
        <f t="shared" ref="AC84:AD86" si="74">Q84+S84+U84+W84+Y84+AA84</f>
        <v>0</v>
      </c>
      <c r="AD84" s="83">
        <f t="shared" si="74"/>
        <v>0</v>
      </c>
      <c r="AE84" s="79">
        <f t="shared" ref="AE84:AF86" si="75">O84+AC84</f>
        <v>3</v>
      </c>
      <c r="AF84" s="66">
        <f t="shared" si="75"/>
        <v>445600</v>
      </c>
      <c r="AG84" s="66"/>
      <c r="AH84" s="84"/>
    </row>
    <row r="85" spans="2:34" ht="14.25" customHeight="1" x14ac:dyDescent="0.15">
      <c r="B85" s="364"/>
      <c r="C85" s="365"/>
      <c r="D85" s="365"/>
      <c r="E85" s="365"/>
      <c r="F85" s="10" t="s">
        <v>105</v>
      </c>
      <c r="G85" s="85"/>
      <c r="H85" s="86"/>
      <c r="I85" s="86"/>
      <c r="J85" s="86"/>
      <c r="K85" s="86"/>
      <c r="L85" s="86"/>
      <c r="M85" s="86"/>
      <c r="N85" s="86"/>
      <c r="O85" s="87">
        <f t="shared" si="73"/>
        <v>0</v>
      </c>
      <c r="P85" s="88">
        <f t="shared" si="73"/>
        <v>0</v>
      </c>
      <c r="Q85" s="89"/>
      <c r="R85" s="86"/>
      <c r="S85" s="86"/>
      <c r="T85" s="86"/>
      <c r="U85" s="86"/>
      <c r="V85" s="86"/>
      <c r="W85" s="86"/>
      <c r="X85" s="86"/>
      <c r="Y85" s="86"/>
      <c r="Z85" s="86"/>
      <c r="AA85" s="86"/>
      <c r="AB85" s="86"/>
      <c r="AC85" s="87">
        <f t="shared" si="74"/>
        <v>0</v>
      </c>
      <c r="AD85" s="90">
        <f t="shared" si="74"/>
        <v>0</v>
      </c>
      <c r="AE85" s="91">
        <f t="shared" si="75"/>
        <v>0</v>
      </c>
      <c r="AF85" s="87">
        <f t="shared" si="75"/>
        <v>0</v>
      </c>
      <c r="AG85" s="86"/>
      <c r="AH85" s="92"/>
    </row>
    <row r="86" spans="2:34" ht="14.25" customHeight="1" x14ac:dyDescent="0.15">
      <c r="B86" s="364"/>
      <c r="C86" s="365"/>
      <c r="D86" s="365"/>
      <c r="E86" s="365"/>
      <c r="F86" s="11" t="s">
        <v>106</v>
      </c>
      <c r="G86" s="93"/>
      <c r="H86" s="94"/>
      <c r="I86" s="94"/>
      <c r="J86" s="94"/>
      <c r="K86" s="94"/>
      <c r="L86" s="94"/>
      <c r="M86" s="94"/>
      <c r="N86" s="94"/>
      <c r="O86" s="95">
        <f t="shared" si="73"/>
        <v>0</v>
      </c>
      <c r="P86" s="96">
        <f t="shared" si="73"/>
        <v>0</v>
      </c>
      <c r="Q86" s="97"/>
      <c r="R86" s="94"/>
      <c r="S86" s="94"/>
      <c r="T86" s="94"/>
      <c r="U86" s="94"/>
      <c r="V86" s="94"/>
      <c r="W86" s="94"/>
      <c r="X86" s="94"/>
      <c r="Y86" s="94"/>
      <c r="Z86" s="94"/>
      <c r="AA86" s="94"/>
      <c r="AB86" s="94"/>
      <c r="AC86" s="95">
        <f t="shared" si="74"/>
        <v>0</v>
      </c>
      <c r="AD86" s="98">
        <f t="shared" si="74"/>
        <v>0</v>
      </c>
      <c r="AE86" s="99">
        <f t="shared" si="75"/>
        <v>0</v>
      </c>
      <c r="AF86" s="95">
        <f t="shared" si="75"/>
        <v>0</v>
      </c>
      <c r="AG86" s="100"/>
      <c r="AH86" s="101"/>
    </row>
    <row r="87" spans="2:34" ht="14.25" customHeight="1" thickBot="1" x14ac:dyDescent="0.2">
      <c r="B87" s="367"/>
      <c r="C87" s="365"/>
      <c r="D87" s="365"/>
      <c r="E87" s="365"/>
      <c r="F87" s="13" t="s">
        <v>15</v>
      </c>
      <c r="G87" s="107">
        <f t="shared" ref="G87:AH87" si="76">SUM(G84:G86)</f>
        <v>0</v>
      </c>
      <c r="H87" s="108">
        <f t="shared" si="76"/>
        <v>0</v>
      </c>
      <c r="I87" s="108">
        <f t="shared" si="76"/>
        <v>1</v>
      </c>
      <c r="J87" s="108">
        <f t="shared" si="76"/>
        <v>0</v>
      </c>
      <c r="K87" s="108">
        <f t="shared" si="76"/>
        <v>1</v>
      </c>
      <c r="L87" s="108">
        <f t="shared" si="76"/>
        <v>422400</v>
      </c>
      <c r="M87" s="108">
        <f t="shared" si="76"/>
        <v>1</v>
      </c>
      <c r="N87" s="108">
        <f t="shared" si="76"/>
        <v>23200</v>
      </c>
      <c r="O87" s="108">
        <f t="shared" si="76"/>
        <v>3</v>
      </c>
      <c r="P87" s="109">
        <f t="shared" si="76"/>
        <v>445600</v>
      </c>
      <c r="Q87" s="110">
        <f t="shared" si="76"/>
        <v>0</v>
      </c>
      <c r="R87" s="108">
        <f t="shared" si="76"/>
        <v>0</v>
      </c>
      <c r="S87" s="108">
        <f t="shared" si="76"/>
        <v>0</v>
      </c>
      <c r="T87" s="108">
        <f t="shared" si="76"/>
        <v>0</v>
      </c>
      <c r="U87" s="108">
        <f t="shared" si="76"/>
        <v>0</v>
      </c>
      <c r="V87" s="108">
        <f t="shared" si="76"/>
        <v>0</v>
      </c>
      <c r="W87" s="108">
        <f t="shared" si="76"/>
        <v>0</v>
      </c>
      <c r="X87" s="108">
        <f t="shared" si="76"/>
        <v>0</v>
      </c>
      <c r="Y87" s="108">
        <f t="shared" si="76"/>
        <v>0</v>
      </c>
      <c r="Z87" s="108">
        <f t="shared" si="76"/>
        <v>0</v>
      </c>
      <c r="AA87" s="108">
        <f t="shared" si="76"/>
        <v>0</v>
      </c>
      <c r="AB87" s="108">
        <f t="shared" si="76"/>
        <v>0</v>
      </c>
      <c r="AC87" s="108">
        <f t="shared" si="76"/>
        <v>0</v>
      </c>
      <c r="AD87" s="111">
        <f t="shared" si="76"/>
        <v>0</v>
      </c>
      <c r="AE87" s="107">
        <f t="shared" si="76"/>
        <v>3</v>
      </c>
      <c r="AF87" s="108">
        <f t="shared" si="76"/>
        <v>445600</v>
      </c>
      <c r="AG87" s="108">
        <f t="shared" si="76"/>
        <v>0</v>
      </c>
      <c r="AH87" s="109">
        <f t="shared" si="76"/>
        <v>0</v>
      </c>
    </row>
    <row r="88" spans="2:34" ht="14.25" customHeight="1" x14ac:dyDescent="0.15">
      <c r="B88" s="364" t="s">
        <v>107</v>
      </c>
      <c r="C88" s="365"/>
      <c r="D88" s="365"/>
      <c r="E88" s="365"/>
      <c r="F88" s="9" t="s">
        <v>85</v>
      </c>
      <c r="G88" s="79"/>
      <c r="H88" s="80"/>
      <c r="I88" s="66"/>
      <c r="J88" s="80"/>
      <c r="K88" s="66"/>
      <c r="L88" s="80"/>
      <c r="M88" s="66"/>
      <c r="N88" s="66"/>
      <c r="O88" s="66">
        <f t="shared" ref="O88:P90" si="77">G88+I88+K88+M88</f>
        <v>0</v>
      </c>
      <c r="P88" s="81">
        <f t="shared" si="77"/>
        <v>0</v>
      </c>
      <c r="Q88" s="82"/>
      <c r="R88" s="66"/>
      <c r="S88" s="66"/>
      <c r="T88" s="80"/>
      <c r="U88" s="66"/>
      <c r="V88" s="80"/>
      <c r="W88" s="66"/>
      <c r="X88" s="80"/>
      <c r="Y88" s="66"/>
      <c r="Z88" s="80"/>
      <c r="AA88" s="66"/>
      <c r="AB88" s="80"/>
      <c r="AC88" s="66">
        <f t="shared" ref="AC88:AD90" si="78">Q88+S88+U88+W88+Y88+AA88</f>
        <v>0</v>
      </c>
      <c r="AD88" s="83">
        <f t="shared" si="78"/>
        <v>0</v>
      </c>
      <c r="AE88" s="79">
        <f t="shared" ref="AE88:AF90" si="79">O88+AC88</f>
        <v>0</v>
      </c>
      <c r="AF88" s="66">
        <f t="shared" si="79"/>
        <v>0</v>
      </c>
      <c r="AG88" s="66"/>
      <c r="AH88" s="84"/>
    </row>
    <row r="89" spans="2:34" ht="14.25" customHeight="1" x14ac:dyDescent="0.15">
      <c r="B89" s="364"/>
      <c r="C89" s="365"/>
      <c r="D89" s="365"/>
      <c r="E89" s="365"/>
      <c r="F89" s="10" t="s">
        <v>86</v>
      </c>
      <c r="G89" s="85"/>
      <c r="H89" s="86"/>
      <c r="I89" s="86"/>
      <c r="J89" s="86"/>
      <c r="K89" s="86"/>
      <c r="L89" s="86"/>
      <c r="M89" s="86"/>
      <c r="N89" s="86"/>
      <c r="O89" s="87">
        <f t="shared" si="77"/>
        <v>0</v>
      </c>
      <c r="P89" s="88">
        <f t="shared" si="77"/>
        <v>0</v>
      </c>
      <c r="Q89" s="89"/>
      <c r="R89" s="86"/>
      <c r="S89" s="86"/>
      <c r="T89" s="86"/>
      <c r="U89" s="86"/>
      <c r="V89" s="86"/>
      <c r="W89" s="86"/>
      <c r="X89" s="86"/>
      <c r="Y89" s="86"/>
      <c r="Z89" s="86"/>
      <c r="AA89" s="86"/>
      <c r="AB89" s="86"/>
      <c r="AC89" s="87">
        <f t="shared" si="78"/>
        <v>0</v>
      </c>
      <c r="AD89" s="90">
        <f t="shared" si="78"/>
        <v>0</v>
      </c>
      <c r="AE89" s="91">
        <f t="shared" si="79"/>
        <v>0</v>
      </c>
      <c r="AF89" s="87">
        <f t="shared" si="79"/>
        <v>0</v>
      </c>
      <c r="AG89" s="86"/>
      <c r="AH89" s="92"/>
    </row>
    <row r="90" spans="2:34" ht="14.25" customHeight="1" x14ac:dyDescent="0.15">
      <c r="B90" s="364"/>
      <c r="C90" s="365"/>
      <c r="D90" s="365"/>
      <c r="E90" s="365"/>
      <c r="F90" s="11" t="s">
        <v>87</v>
      </c>
      <c r="G90" s="93"/>
      <c r="H90" s="94"/>
      <c r="I90" s="94"/>
      <c r="J90" s="94"/>
      <c r="K90" s="94"/>
      <c r="L90" s="94"/>
      <c r="M90" s="94"/>
      <c r="N90" s="94"/>
      <c r="O90" s="95">
        <f t="shared" si="77"/>
        <v>0</v>
      </c>
      <c r="P90" s="96">
        <f t="shared" si="77"/>
        <v>0</v>
      </c>
      <c r="Q90" s="97"/>
      <c r="R90" s="94"/>
      <c r="S90" s="94"/>
      <c r="T90" s="94"/>
      <c r="U90" s="94"/>
      <c r="V90" s="94"/>
      <c r="W90" s="94"/>
      <c r="X90" s="94"/>
      <c r="Y90" s="94"/>
      <c r="Z90" s="94"/>
      <c r="AA90" s="94"/>
      <c r="AB90" s="94"/>
      <c r="AC90" s="95">
        <f t="shared" si="78"/>
        <v>0</v>
      </c>
      <c r="AD90" s="98">
        <f t="shared" si="78"/>
        <v>0</v>
      </c>
      <c r="AE90" s="99">
        <f t="shared" si="79"/>
        <v>0</v>
      </c>
      <c r="AF90" s="95">
        <f t="shared" si="79"/>
        <v>0</v>
      </c>
      <c r="AG90" s="100"/>
      <c r="AH90" s="101"/>
    </row>
    <row r="91" spans="2:34" ht="14.25" customHeight="1" thickBot="1" x14ac:dyDescent="0.2">
      <c r="B91" s="367"/>
      <c r="C91" s="365"/>
      <c r="D91" s="365"/>
      <c r="E91" s="365"/>
      <c r="F91" s="13" t="s">
        <v>15</v>
      </c>
      <c r="G91" s="107">
        <f t="shared" ref="G91:AH91" si="80">SUM(G88:G90)</f>
        <v>0</v>
      </c>
      <c r="H91" s="108">
        <f t="shared" si="80"/>
        <v>0</v>
      </c>
      <c r="I91" s="108">
        <f t="shared" si="80"/>
        <v>0</v>
      </c>
      <c r="J91" s="108">
        <f t="shared" si="80"/>
        <v>0</v>
      </c>
      <c r="K91" s="108">
        <f t="shared" si="80"/>
        <v>0</v>
      </c>
      <c r="L91" s="108">
        <f t="shared" si="80"/>
        <v>0</v>
      </c>
      <c r="M91" s="108">
        <f t="shared" si="80"/>
        <v>0</v>
      </c>
      <c r="N91" s="108">
        <f t="shared" si="80"/>
        <v>0</v>
      </c>
      <c r="O91" s="108">
        <f t="shared" si="80"/>
        <v>0</v>
      </c>
      <c r="P91" s="109">
        <f t="shared" si="80"/>
        <v>0</v>
      </c>
      <c r="Q91" s="110">
        <f t="shared" si="80"/>
        <v>0</v>
      </c>
      <c r="R91" s="108">
        <f t="shared" si="80"/>
        <v>0</v>
      </c>
      <c r="S91" s="108">
        <f t="shared" si="80"/>
        <v>0</v>
      </c>
      <c r="T91" s="108">
        <f t="shared" si="80"/>
        <v>0</v>
      </c>
      <c r="U91" s="108">
        <f t="shared" si="80"/>
        <v>0</v>
      </c>
      <c r="V91" s="108">
        <f t="shared" si="80"/>
        <v>0</v>
      </c>
      <c r="W91" s="108">
        <f t="shared" si="80"/>
        <v>0</v>
      </c>
      <c r="X91" s="108">
        <f t="shared" si="80"/>
        <v>0</v>
      </c>
      <c r="Y91" s="108">
        <f t="shared" si="80"/>
        <v>0</v>
      </c>
      <c r="Z91" s="108">
        <f t="shared" si="80"/>
        <v>0</v>
      </c>
      <c r="AA91" s="108">
        <f t="shared" si="80"/>
        <v>0</v>
      </c>
      <c r="AB91" s="108">
        <f t="shared" si="80"/>
        <v>0</v>
      </c>
      <c r="AC91" s="108">
        <f t="shared" si="80"/>
        <v>0</v>
      </c>
      <c r="AD91" s="111">
        <f t="shared" si="80"/>
        <v>0</v>
      </c>
      <c r="AE91" s="107">
        <f t="shared" si="80"/>
        <v>0</v>
      </c>
      <c r="AF91" s="108">
        <f t="shared" si="80"/>
        <v>0</v>
      </c>
      <c r="AG91" s="108">
        <f t="shared" si="80"/>
        <v>0</v>
      </c>
      <c r="AH91" s="109">
        <f t="shared" si="80"/>
        <v>0</v>
      </c>
    </row>
    <row r="92" spans="2:34" ht="14.25" customHeight="1" x14ac:dyDescent="0.15">
      <c r="B92" s="364" t="s">
        <v>108</v>
      </c>
      <c r="C92" s="365"/>
      <c r="D92" s="365"/>
      <c r="E92" s="365"/>
      <c r="F92" s="9" t="s">
        <v>85</v>
      </c>
      <c r="G92" s="79"/>
      <c r="H92" s="80"/>
      <c r="I92" s="66"/>
      <c r="J92" s="80"/>
      <c r="K92" s="66"/>
      <c r="L92" s="80"/>
      <c r="M92" s="66"/>
      <c r="N92" s="66"/>
      <c r="O92" s="66">
        <f t="shared" ref="O92:P94" si="81">G92+I92+K92+M92</f>
        <v>0</v>
      </c>
      <c r="P92" s="81">
        <f t="shared" si="81"/>
        <v>0</v>
      </c>
      <c r="Q92" s="82"/>
      <c r="R92" s="66"/>
      <c r="S92" s="66"/>
      <c r="T92" s="80"/>
      <c r="U92" s="66"/>
      <c r="V92" s="80"/>
      <c r="W92" s="66"/>
      <c r="X92" s="80"/>
      <c r="Y92" s="66"/>
      <c r="Z92" s="80"/>
      <c r="AA92" s="66"/>
      <c r="AB92" s="80"/>
      <c r="AC92" s="66">
        <f t="shared" ref="AC92:AD94" si="82">Q92+S92+U92+W92+Y92+AA92</f>
        <v>0</v>
      </c>
      <c r="AD92" s="83">
        <f t="shared" si="82"/>
        <v>0</v>
      </c>
      <c r="AE92" s="79">
        <f t="shared" ref="AE92:AF94" si="83">O92+AC92</f>
        <v>0</v>
      </c>
      <c r="AF92" s="66">
        <f t="shared" si="83"/>
        <v>0</v>
      </c>
      <c r="AG92" s="66"/>
      <c r="AH92" s="84"/>
    </row>
    <row r="93" spans="2:34" ht="14.25" customHeight="1" x14ac:dyDescent="0.15">
      <c r="B93" s="364"/>
      <c r="C93" s="365"/>
      <c r="D93" s="365"/>
      <c r="E93" s="365"/>
      <c r="F93" s="10" t="s">
        <v>86</v>
      </c>
      <c r="G93" s="85"/>
      <c r="H93" s="86"/>
      <c r="I93" s="86"/>
      <c r="J93" s="86"/>
      <c r="K93" s="86"/>
      <c r="L93" s="86"/>
      <c r="M93" s="86"/>
      <c r="N93" s="86"/>
      <c r="O93" s="87">
        <f t="shared" si="81"/>
        <v>0</v>
      </c>
      <c r="P93" s="88">
        <f t="shared" si="81"/>
        <v>0</v>
      </c>
      <c r="Q93" s="89"/>
      <c r="R93" s="86"/>
      <c r="S93" s="86"/>
      <c r="T93" s="86"/>
      <c r="U93" s="86"/>
      <c r="V93" s="86"/>
      <c r="W93" s="86"/>
      <c r="X93" s="86"/>
      <c r="Y93" s="86"/>
      <c r="Z93" s="86"/>
      <c r="AA93" s="86"/>
      <c r="AB93" s="86"/>
      <c r="AC93" s="87">
        <f t="shared" si="82"/>
        <v>0</v>
      </c>
      <c r="AD93" s="90">
        <f t="shared" si="82"/>
        <v>0</v>
      </c>
      <c r="AE93" s="91">
        <f t="shared" si="83"/>
        <v>0</v>
      </c>
      <c r="AF93" s="87">
        <f t="shared" si="83"/>
        <v>0</v>
      </c>
      <c r="AG93" s="86"/>
      <c r="AH93" s="92"/>
    </row>
    <row r="94" spans="2:34" ht="14.25" customHeight="1" x14ac:dyDescent="0.15">
      <c r="B94" s="364"/>
      <c r="C94" s="365"/>
      <c r="D94" s="365"/>
      <c r="E94" s="365"/>
      <c r="F94" s="11" t="s">
        <v>87</v>
      </c>
      <c r="G94" s="93"/>
      <c r="H94" s="94"/>
      <c r="I94" s="94"/>
      <c r="J94" s="94"/>
      <c r="K94" s="94"/>
      <c r="L94" s="94"/>
      <c r="M94" s="94"/>
      <c r="N94" s="94"/>
      <c r="O94" s="95">
        <f t="shared" si="81"/>
        <v>0</v>
      </c>
      <c r="P94" s="96">
        <f t="shared" si="81"/>
        <v>0</v>
      </c>
      <c r="Q94" s="97"/>
      <c r="R94" s="94"/>
      <c r="S94" s="94"/>
      <c r="T94" s="94"/>
      <c r="U94" s="94"/>
      <c r="V94" s="94"/>
      <c r="W94" s="94"/>
      <c r="X94" s="94"/>
      <c r="Y94" s="94"/>
      <c r="Z94" s="94"/>
      <c r="AA94" s="94"/>
      <c r="AB94" s="94"/>
      <c r="AC94" s="95">
        <f t="shared" si="82"/>
        <v>0</v>
      </c>
      <c r="AD94" s="98">
        <f t="shared" si="82"/>
        <v>0</v>
      </c>
      <c r="AE94" s="99">
        <f t="shared" si="83"/>
        <v>0</v>
      </c>
      <c r="AF94" s="95">
        <f t="shared" si="83"/>
        <v>0</v>
      </c>
      <c r="AG94" s="100"/>
      <c r="AH94" s="101"/>
    </row>
    <row r="95" spans="2:34" ht="14.25" customHeight="1" thickBot="1" x14ac:dyDescent="0.2">
      <c r="B95" s="367"/>
      <c r="C95" s="365"/>
      <c r="D95" s="365"/>
      <c r="E95" s="365"/>
      <c r="F95" s="13" t="s">
        <v>15</v>
      </c>
      <c r="G95" s="107">
        <f t="shared" ref="G95:AH95" si="84">SUM(G92:G94)</f>
        <v>0</v>
      </c>
      <c r="H95" s="108">
        <f t="shared" si="84"/>
        <v>0</v>
      </c>
      <c r="I95" s="108">
        <f t="shared" si="84"/>
        <v>0</v>
      </c>
      <c r="J95" s="108">
        <f t="shared" si="84"/>
        <v>0</v>
      </c>
      <c r="K95" s="108">
        <f t="shared" si="84"/>
        <v>0</v>
      </c>
      <c r="L95" s="108">
        <f t="shared" si="84"/>
        <v>0</v>
      </c>
      <c r="M95" s="108">
        <f t="shared" si="84"/>
        <v>0</v>
      </c>
      <c r="N95" s="108">
        <f t="shared" si="84"/>
        <v>0</v>
      </c>
      <c r="O95" s="108">
        <f t="shared" si="84"/>
        <v>0</v>
      </c>
      <c r="P95" s="109">
        <f t="shared" si="84"/>
        <v>0</v>
      </c>
      <c r="Q95" s="110">
        <f t="shared" si="84"/>
        <v>0</v>
      </c>
      <c r="R95" s="108">
        <f t="shared" si="84"/>
        <v>0</v>
      </c>
      <c r="S95" s="108">
        <f t="shared" si="84"/>
        <v>0</v>
      </c>
      <c r="T95" s="108">
        <f t="shared" si="84"/>
        <v>0</v>
      </c>
      <c r="U95" s="108">
        <f t="shared" si="84"/>
        <v>0</v>
      </c>
      <c r="V95" s="108">
        <f t="shared" si="84"/>
        <v>0</v>
      </c>
      <c r="W95" s="108">
        <f t="shared" si="84"/>
        <v>0</v>
      </c>
      <c r="X95" s="108">
        <f t="shared" si="84"/>
        <v>0</v>
      </c>
      <c r="Y95" s="108">
        <f t="shared" si="84"/>
        <v>0</v>
      </c>
      <c r="Z95" s="108">
        <f t="shared" si="84"/>
        <v>0</v>
      </c>
      <c r="AA95" s="108">
        <f t="shared" si="84"/>
        <v>0</v>
      </c>
      <c r="AB95" s="108">
        <f t="shared" si="84"/>
        <v>0</v>
      </c>
      <c r="AC95" s="108">
        <f t="shared" si="84"/>
        <v>0</v>
      </c>
      <c r="AD95" s="111">
        <f t="shared" si="84"/>
        <v>0</v>
      </c>
      <c r="AE95" s="107">
        <f t="shared" si="84"/>
        <v>0</v>
      </c>
      <c r="AF95" s="108">
        <f t="shared" si="84"/>
        <v>0</v>
      </c>
      <c r="AG95" s="108">
        <f t="shared" si="84"/>
        <v>0</v>
      </c>
      <c r="AH95" s="109">
        <f t="shared" si="84"/>
        <v>0</v>
      </c>
    </row>
    <row r="96" spans="2:34" ht="14.25" customHeight="1" x14ac:dyDescent="0.15">
      <c r="B96" s="364" t="s">
        <v>109</v>
      </c>
      <c r="C96" s="365"/>
      <c r="D96" s="365"/>
      <c r="E96" s="365"/>
      <c r="F96" s="9" t="s">
        <v>85</v>
      </c>
      <c r="G96" s="79"/>
      <c r="H96" s="80"/>
      <c r="I96" s="66"/>
      <c r="J96" s="80"/>
      <c r="K96" s="66"/>
      <c r="L96" s="80"/>
      <c r="M96" s="66"/>
      <c r="N96" s="66"/>
      <c r="O96" s="66">
        <f t="shared" ref="O96:P98" si="85">G96+I96+K96+M96</f>
        <v>0</v>
      </c>
      <c r="P96" s="81">
        <f t="shared" si="85"/>
        <v>0</v>
      </c>
      <c r="Q96" s="82"/>
      <c r="R96" s="66"/>
      <c r="S96" s="66"/>
      <c r="T96" s="80"/>
      <c r="U96" s="66"/>
      <c r="V96" s="80"/>
      <c r="W96" s="66"/>
      <c r="X96" s="80"/>
      <c r="Y96" s="66"/>
      <c r="Z96" s="80"/>
      <c r="AA96" s="66">
        <v>1</v>
      </c>
      <c r="AB96" s="80">
        <v>1568764</v>
      </c>
      <c r="AC96" s="66">
        <v>1</v>
      </c>
      <c r="AD96" s="83">
        <v>1568764</v>
      </c>
      <c r="AE96" s="79">
        <f t="shared" ref="AE96:AF98" si="86">O96+AC96</f>
        <v>1</v>
      </c>
      <c r="AF96" s="66">
        <f t="shared" si="86"/>
        <v>1568764</v>
      </c>
      <c r="AG96" s="66"/>
      <c r="AH96" s="84"/>
    </row>
    <row r="97" spans="2:2045 2076:3065 3096:4085 4116:5105 5136:6125 6156:7145 7176:8165 8196:10239 10270:11259 11290:12279 12310:13299 13330:14319 14350:15339 15370:16359" ht="14.25" customHeight="1" x14ac:dyDescent="0.15">
      <c r="B97" s="364"/>
      <c r="C97" s="365"/>
      <c r="D97" s="365"/>
      <c r="E97" s="365"/>
      <c r="F97" s="10" t="s">
        <v>86</v>
      </c>
      <c r="G97" s="85"/>
      <c r="H97" s="86"/>
      <c r="I97" s="86"/>
      <c r="J97" s="86"/>
      <c r="K97" s="86"/>
      <c r="L97" s="86"/>
      <c r="M97" s="86"/>
      <c r="N97" s="86"/>
      <c r="O97" s="87">
        <f t="shared" si="85"/>
        <v>0</v>
      </c>
      <c r="P97" s="88">
        <f t="shared" si="85"/>
        <v>0</v>
      </c>
      <c r="Q97" s="89"/>
      <c r="R97" s="86"/>
      <c r="S97" s="86"/>
      <c r="T97" s="86"/>
      <c r="U97" s="86"/>
      <c r="V97" s="86"/>
      <c r="W97" s="86"/>
      <c r="X97" s="86"/>
      <c r="Y97" s="86"/>
      <c r="Z97" s="86"/>
      <c r="AA97" s="86"/>
      <c r="AB97" s="86"/>
      <c r="AC97" s="87">
        <f>Q97+S97+U97+W97+Y97+AA97</f>
        <v>0</v>
      </c>
      <c r="AD97" s="90">
        <f>R97+T97+V97+X97+Z97+AB97</f>
        <v>0</v>
      </c>
      <c r="AE97" s="91">
        <f t="shared" si="86"/>
        <v>0</v>
      </c>
      <c r="AF97" s="87">
        <f t="shared" si="86"/>
        <v>0</v>
      </c>
      <c r="AG97" s="86"/>
      <c r="AH97" s="92"/>
    </row>
    <row r="98" spans="2:2045 2076:3065 3096:4085 4116:5105 5136:6125 6156:7145 7176:8165 8196:10239 10270:11259 11290:12279 12310:13299 13330:14319 14350:15339 15370:16359" ht="14.25" customHeight="1" x14ac:dyDescent="0.15">
      <c r="B98" s="364"/>
      <c r="C98" s="365"/>
      <c r="D98" s="365"/>
      <c r="E98" s="365"/>
      <c r="F98" s="11" t="s">
        <v>87</v>
      </c>
      <c r="G98" s="93"/>
      <c r="H98" s="94"/>
      <c r="I98" s="94"/>
      <c r="J98" s="94"/>
      <c r="K98" s="94"/>
      <c r="L98" s="94"/>
      <c r="M98" s="94"/>
      <c r="N98" s="94"/>
      <c r="O98" s="95">
        <f t="shared" si="85"/>
        <v>0</v>
      </c>
      <c r="P98" s="96">
        <f t="shared" si="85"/>
        <v>0</v>
      </c>
      <c r="Q98" s="97"/>
      <c r="R98" s="94"/>
      <c r="S98" s="94"/>
      <c r="T98" s="94"/>
      <c r="U98" s="94"/>
      <c r="V98" s="94"/>
      <c r="W98" s="94"/>
      <c r="X98" s="94"/>
      <c r="Y98" s="94"/>
      <c r="Z98" s="94"/>
      <c r="AA98" s="94"/>
      <c r="AB98" s="94"/>
      <c r="AC98" s="95">
        <f>Q98+S98+U98+W98+Y98+AA98</f>
        <v>0</v>
      </c>
      <c r="AD98" s="98">
        <f>R98+T98+V98+X98+Z98+AB98</f>
        <v>0</v>
      </c>
      <c r="AE98" s="99">
        <f t="shared" si="86"/>
        <v>0</v>
      </c>
      <c r="AF98" s="95">
        <f t="shared" si="86"/>
        <v>0</v>
      </c>
      <c r="AG98" s="100"/>
      <c r="AH98" s="101"/>
    </row>
    <row r="99" spans="2:2045 2076:3065 3096:4085 4116:5105 5136:6125 6156:7145 7176:8165 8196:10239 10270:11259 11290:12279 12310:13299 13330:14319 14350:15339 15370:16359" ht="14.25" customHeight="1" thickBot="1" x14ac:dyDescent="0.2">
      <c r="B99" s="367"/>
      <c r="C99" s="365"/>
      <c r="D99" s="365"/>
      <c r="E99" s="365"/>
      <c r="F99" s="13" t="s">
        <v>15</v>
      </c>
      <c r="G99" s="107">
        <f t="shared" ref="G99:AH99" si="87">SUM(G96:G98)</f>
        <v>0</v>
      </c>
      <c r="H99" s="108">
        <f t="shared" si="87"/>
        <v>0</v>
      </c>
      <c r="I99" s="108">
        <f t="shared" si="87"/>
        <v>0</v>
      </c>
      <c r="J99" s="108">
        <f t="shared" si="87"/>
        <v>0</v>
      </c>
      <c r="K99" s="108">
        <f t="shared" si="87"/>
        <v>0</v>
      </c>
      <c r="L99" s="108">
        <f t="shared" si="87"/>
        <v>0</v>
      </c>
      <c r="M99" s="108">
        <f t="shared" si="87"/>
        <v>0</v>
      </c>
      <c r="N99" s="108">
        <f t="shared" si="87"/>
        <v>0</v>
      </c>
      <c r="O99" s="108">
        <f t="shared" si="87"/>
        <v>0</v>
      </c>
      <c r="P99" s="109">
        <f t="shared" si="87"/>
        <v>0</v>
      </c>
      <c r="Q99" s="110">
        <f t="shared" si="87"/>
        <v>0</v>
      </c>
      <c r="R99" s="108">
        <f t="shared" si="87"/>
        <v>0</v>
      </c>
      <c r="S99" s="108">
        <f t="shared" si="87"/>
        <v>0</v>
      </c>
      <c r="T99" s="108">
        <f t="shared" si="87"/>
        <v>0</v>
      </c>
      <c r="U99" s="108">
        <f t="shared" si="87"/>
        <v>0</v>
      </c>
      <c r="V99" s="108">
        <f t="shared" si="87"/>
        <v>0</v>
      </c>
      <c r="W99" s="108">
        <f t="shared" si="87"/>
        <v>0</v>
      </c>
      <c r="X99" s="108">
        <f t="shared" si="87"/>
        <v>0</v>
      </c>
      <c r="Y99" s="108">
        <f t="shared" si="87"/>
        <v>0</v>
      </c>
      <c r="Z99" s="108">
        <f t="shared" si="87"/>
        <v>0</v>
      </c>
      <c r="AA99" s="108">
        <f t="shared" si="87"/>
        <v>1</v>
      </c>
      <c r="AB99" s="108">
        <f t="shared" si="87"/>
        <v>1568764</v>
      </c>
      <c r="AC99" s="108">
        <f t="shared" si="87"/>
        <v>1</v>
      </c>
      <c r="AD99" s="111">
        <f t="shared" si="87"/>
        <v>1568764</v>
      </c>
      <c r="AE99" s="107">
        <f t="shared" si="87"/>
        <v>1</v>
      </c>
      <c r="AF99" s="108">
        <f t="shared" si="87"/>
        <v>1568764</v>
      </c>
      <c r="AG99" s="108">
        <f t="shared" si="87"/>
        <v>0</v>
      </c>
      <c r="AH99" s="109">
        <f t="shared" si="87"/>
        <v>0</v>
      </c>
    </row>
    <row r="100" spans="2:2045 2076:3065 3096:4085 4116:5105 5136:6125 6156:7145 7176:8165 8196:10239 10270:11259 11290:12279 12310:13299 13330:14319 14350:15339 15370:16359" ht="14.25" customHeight="1" x14ac:dyDescent="0.15">
      <c r="B100" s="364" t="s">
        <v>110</v>
      </c>
      <c r="C100" s="365"/>
      <c r="D100" s="365"/>
      <c r="E100" s="365"/>
      <c r="F100" s="9" t="s">
        <v>85</v>
      </c>
      <c r="G100" s="79"/>
      <c r="H100" s="80"/>
      <c r="I100" s="66"/>
      <c r="J100" s="80"/>
      <c r="K100" s="66"/>
      <c r="L100" s="80"/>
      <c r="M100" s="66"/>
      <c r="N100" s="66"/>
      <c r="O100" s="66">
        <f t="shared" ref="O100:P102" si="88">G100+I100+K100+M100</f>
        <v>0</v>
      </c>
      <c r="P100" s="81">
        <f t="shared" si="88"/>
        <v>0</v>
      </c>
      <c r="Q100" s="82"/>
      <c r="R100" s="66"/>
      <c r="S100" s="66">
        <v>1</v>
      </c>
      <c r="T100" s="80">
        <v>3263976</v>
      </c>
      <c r="U100" s="66"/>
      <c r="V100" s="80"/>
      <c r="W100" s="66"/>
      <c r="X100" s="80"/>
      <c r="Y100" s="66"/>
      <c r="Z100" s="80"/>
      <c r="AA100" s="66"/>
      <c r="AB100" s="80"/>
      <c r="AC100" s="66">
        <f t="shared" ref="AC100:AD102" si="89">Q100+S100+U100+W100+Y100+AA100</f>
        <v>1</v>
      </c>
      <c r="AD100" s="83">
        <f t="shared" si="89"/>
        <v>3263976</v>
      </c>
      <c r="AE100" s="79">
        <f t="shared" ref="AE100:AF102" si="90">O100+AC100</f>
        <v>1</v>
      </c>
      <c r="AF100" s="66">
        <f t="shared" si="90"/>
        <v>3263976</v>
      </c>
      <c r="AG100" s="66"/>
      <c r="AH100" s="84"/>
    </row>
    <row r="101" spans="2:2045 2076:3065 3096:4085 4116:5105 5136:6125 6156:7145 7176:8165 8196:10239 10270:11259 11290:12279 12310:13299 13330:14319 14350:15339 15370:16359" ht="14.25" customHeight="1" x14ac:dyDescent="0.15">
      <c r="B101" s="364"/>
      <c r="C101" s="365"/>
      <c r="D101" s="365"/>
      <c r="E101" s="365"/>
      <c r="F101" s="10" t="s">
        <v>86</v>
      </c>
      <c r="G101" s="85"/>
      <c r="H101" s="86"/>
      <c r="I101" s="86"/>
      <c r="J101" s="86"/>
      <c r="K101" s="86"/>
      <c r="L101" s="86"/>
      <c r="M101" s="86"/>
      <c r="N101" s="86"/>
      <c r="O101" s="87">
        <f t="shared" si="88"/>
        <v>0</v>
      </c>
      <c r="P101" s="88">
        <f t="shared" si="88"/>
        <v>0</v>
      </c>
      <c r="Q101" s="89"/>
      <c r="R101" s="86"/>
      <c r="S101" s="86"/>
      <c r="T101" s="86"/>
      <c r="U101" s="86"/>
      <c r="V101" s="86"/>
      <c r="W101" s="86"/>
      <c r="X101" s="86"/>
      <c r="Y101" s="86"/>
      <c r="Z101" s="86"/>
      <c r="AA101" s="86"/>
      <c r="AB101" s="86"/>
      <c r="AC101" s="87">
        <f t="shared" si="89"/>
        <v>0</v>
      </c>
      <c r="AD101" s="90">
        <f t="shared" si="89"/>
        <v>0</v>
      </c>
      <c r="AE101" s="91">
        <f t="shared" si="90"/>
        <v>0</v>
      </c>
      <c r="AF101" s="87">
        <f t="shared" si="90"/>
        <v>0</v>
      </c>
      <c r="AG101" s="86"/>
      <c r="AH101" s="92"/>
    </row>
    <row r="102" spans="2:2045 2076:3065 3096:4085 4116:5105 5136:6125 6156:7145 7176:8165 8196:10239 10270:11259 11290:12279 12310:13299 13330:14319 14350:15339 15370:16359" ht="14.25" customHeight="1" x14ac:dyDescent="0.15">
      <c r="B102" s="364"/>
      <c r="C102" s="365"/>
      <c r="D102" s="365"/>
      <c r="E102" s="365"/>
      <c r="F102" s="11" t="s">
        <v>87</v>
      </c>
      <c r="G102" s="93"/>
      <c r="H102" s="94"/>
      <c r="I102" s="94"/>
      <c r="J102" s="94"/>
      <c r="K102" s="94"/>
      <c r="L102" s="94"/>
      <c r="M102" s="94"/>
      <c r="N102" s="94"/>
      <c r="O102" s="95">
        <f t="shared" si="88"/>
        <v>0</v>
      </c>
      <c r="P102" s="96">
        <f t="shared" si="88"/>
        <v>0</v>
      </c>
      <c r="Q102" s="97"/>
      <c r="R102" s="94"/>
      <c r="S102" s="94"/>
      <c r="T102" s="94"/>
      <c r="U102" s="94"/>
      <c r="V102" s="94"/>
      <c r="W102" s="94"/>
      <c r="X102" s="94"/>
      <c r="Y102" s="94"/>
      <c r="Z102" s="94"/>
      <c r="AA102" s="94"/>
      <c r="AB102" s="94"/>
      <c r="AC102" s="95">
        <f t="shared" si="89"/>
        <v>0</v>
      </c>
      <c r="AD102" s="98">
        <f t="shared" si="89"/>
        <v>0</v>
      </c>
      <c r="AE102" s="99">
        <f t="shared" si="90"/>
        <v>0</v>
      </c>
      <c r="AF102" s="95">
        <f t="shared" si="90"/>
        <v>0</v>
      </c>
      <c r="AG102" s="100"/>
      <c r="AH102" s="101"/>
    </row>
    <row r="103" spans="2:2045 2076:3065 3096:4085 4116:5105 5136:6125 6156:7145 7176:8165 8196:10239 10270:11259 11290:12279 12310:13299 13330:14319 14350:15339 15370:16359" ht="14.25" customHeight="1" thickBot="1" x14ac:dyDescent="0.2">
      <c r="B103" s="367"/>
      <c r="C103" s="365"/>
      <c r="D103" s="365"/>
      <c r="E103" s="365"/>
      <c r="F103" s="13" t="s">
        <v>15</v>
      </c>
      <c r="G103" s="107">
        <f t="shared" ref="G103:AH103" si="91">SUM(G100:G102)</f>
        <v>0</v>
      </c>
      <c r="H103" s="108">
        <f t="shared" si="91"/>
        <v>0</v>
      </c>
      <c r="I103" s="108">
        <f t="shared" si="91"/>
        <v>0</v>
      </c>
      <c r="J103" s="108">
        <f t="shared" si="91"/>
        <v>0</v>
      </c>
      <c r="K103" s="108">
        <f t="shared" si="91"/>
        <v>0</v>
      </c>
      <c r="L103" s="108">
        <f t="shared" si="91"/>
        <v>0</v>
      </c>
      <c r="M103" s="108">
        <f t="shared" si="91"/>
        <v>0</v>
      </c>
      <c r="N103" s="108">
        <f t="shared" si="91"/>
        <v>0</v>
      </c>
      <c r="O103" s="108">
        <f t="shared" si="91"/>
        <v>0</v>
      </c>
      <c r="P103" s="109">
        <f t="shared" si="91"/>
        <v>0</v>
      </c>
      <c r="Q103" s="110">
        <f t="shared" si="91"/>
        <v>0</v>
      </c>
      <c r="R103" s="108">
        <f t="shared" si="91"/>
        <v>0</v>
      </c>
      <c r="S103" s="108">
        <f t="shared" si="91"/>
        <v>1</v>
      </c>
      <c r="T103" s="108">
        <f t="shared" si="91"/>
        <v>3263976</v>
      </c>
      <c r="U103" s="108">
        <f t="shared" si="91"/>
        <v>0</v>
      </c>
      <c r="V103" s="108">
        <f t="shared" si="91"/>
        <v>0</v>
      </c>
      <c r="W103" s="108">
        <f t="shared" si="91"/>
        <v>0</v>
      </c>
      <c r="X103" s="108">
        <f t="shared" si="91"/>
        <v>0</v>
      </c>
      <c r="Y103" s="108">
        <f t="shared" si="91"/>
        <v>0</v>
      </c>
      <c r="Z103" s="108">
        <f t="shared" si="91"/>
        <v>0</v>
      </c>
      <c r="AA103" s="108">
        <f t="shared" si="91"/>
        <v>0</v>
      </c>
      <c r="AB103" s="108">
        <f t="shared" si="91"/>
        <v>0</v>
      </c>
      <c r="AC103" s="108">
        <f t="shared" si="91"/>
        <v>1</v>
      </c>
      <c r="AD103" s="111">
        <f t="shared" si="91"/>
        <v>3263976</v>
      </c>
      <c r="AE103" s="107">
        <f t="shared" si="91"/>
        <v>1</v>
      </c>
      <c r="AF103" s="108">
        <f t="shared" si="91"/>
        <v>3263976</v>
      </c>
      <c r="AG103" s="108">
        <f t="shared" si="91"/>
        <v>0</v>
      </c>
      <c r="AH103" s="109">
        <f t="shared" si="91"/>
        <v>0</v>
      </c>
    </row>
    <row r="104" spans="2:2045 2076:3065 3096:4085 4116:5105 5136:6125 6156:7145 7176:8165 8196:10239 10270:11259 11290:12279 12310:13299 13330:14319 14350:15339 15370:16359" ht="14.25" customHeight="1" x14ac:dyDescent="0.15">
      <c r="B104" s="454" t="s">
        <v>111</v>
      </c>
      <c r="C104" s="455"/>
      <c r="D104" s="455"/>
      <c r="E104" s="456"/>
      <c r="F104" s="9" t="s">
        <v>85</v>
      </c>
      <c r="G104" s="79"/>
      <c r="H104" s="80"/>
      <c r="I104" s="66"/>
      <c r="J104" s="80"/>
      <c r="K104" s="66"/>
      <c r="L104" s="80"/>
      <c r="M104" s="66"/>
      <c r="N104" s="66"/>
      <c r="O104" s="66">
        <f t="shared" ref="O104:P106" si="92">G104+I104+K104+M104</f>
        <v>0</v>
      </c>
      <c r="P104" s="81">
        <f t="shared" si="92"/>
        <v>0</v>
      </c>
      <c r="Q104" s="82"/>
      <c r="R104" s="66"/>
      <c r="S104" s="66"/>
      <c r="T104" s="80"/>
      <c r="U104" s="66"/>
      <c r="V104" s="80"/>
      <c r="W104" s="66"/>
      <c r="X104" s="80"/>
      <c r="Y104" s="66"/>
      <c r="Z104" s="80"/>
      <c r="AA104" s="66"/>
      <c r="AB104" s="80"/>
      <c r="AC104" s="66">
        <f t="shared" ref="AC104:AD106" si="93">Q104+S104+U104+W104+Y104+AA104</f>
        <v>0</v>
      </c>
      <c r="AD104" s="83">
        <f t="shared" si="93"/>
        <v>0</v>
      </c>
      <c r="AE104" s="79">
        <f t="shared" ref="AE104:AF106" si="94">O104+AC104</f>
        <v>0</v>
      </c>
      <c r="AF104" s="66">
        <f t="shared" si="94"/>
        <v>0</v>
      </c>
      <c r="AG104" s="66"/>
      <c r="AH104" s="84"/>
    </row>
    <row r="105" spans="2:2045 2076:3065 3096:4085 4116:5105 5136:6125 6156:7145 7176:8165 8196:10239 10270:11259 11290:12279 12310:13299 13330:14319 14350:15339 15370:16359" ht="14.25" customHeight="1" x14ac:dyDescent="0.15">
      <c r="B105" s="457"/>
      <c r="C105" s="458"/>
      <c r="D105" s="458"/>
      <c r="E105" s="459"/>
      <c r="F105" s="10" t="s">
        <v>86</v>
      </c>
      <c r="G105" s="85"/>
      <c r="H105" s="86"/>
      <c r="I105" s="86"/>
      <c r="J105" s="86"/>
      <c r="K105" s="86"/>
      <c r="L105" s="86"/>
      <c r="M105" s="86"/>
      <c r="N105" s="86"/>
      <c r="O105" s="87">
        <f t="shared" si="92"/>
        <v>0</v>
      </c>
      <c r="P105" s="88">
        <f t="shared" si="92"/>
        <v>0</v>
      </c>
      <c r="Q105" s="89"/>
      <c r="R105" s="86"/>
      <c r="S105" s="86"/>
      <c r="T105" s="86"/>
      <c r="U105" s="86"/>
      <c r="V105" s="86"/>
      <c r="W105" s="86"/>
      <c r="X105" s="86"/>
      <c r="Y105" s="86"/>
      <c r="Z105" s="86"/>
      <c r="AA105" s="86"/>
      <c r="AB105" s="86"/>
      <c r="AC105" s="87">
        <f t="shared" si="93"/>
        <v>0</v>
      </c>
      <c r="AD105" s="90">
        <f t="shared" si="93"/>
        <v>0</v>
      </c>
      <c r="AE105" s="91">
        <f t="shared" si="94"/>
        <v>0</v>
      </c>
      <c r="AF105" s="87">
        <f t="shared" si="94"/>
        <v>0</v>
      </c>
      <c r="AG105" s="86"/>
      <c r="AH105" s="92"/>
    </row>
    <row r="106" spans="2:2045 2076:3065 3096:4085 4116:5105 5136:6125 6156:7145 7176:8165 8196:10239 10270:11259 11290:12279 12310:13299 13330:14319 14350:15339 15370:16359" ht="14.25" customHeight="1" x14ac:dyDescent="0.15">
      <c r="B106" s="457"/>
      <c r="C106" s="458"/>
      <c r="D106" s="458"/>
      <c r="E106" s="459"/>
      <c r="F106" s="11" t="s">
        <v>87</v>
      </c>
      <c r="G106" s="93"/>
      <c r="H106" s="94"/>
      <c r="I106" s="94"/>
      <c r="J106" s="94"/>
      <c r="K106" s="94"/>
      <c r="L106" s="94"/>
      <c r="M106" s="94"/>
      <c r="N106" s="94"/>
      <c r="O106" s="95">
        <f t="shared" si="92"/>
        <v>0</v>
      </c>
      <c r="P106" s="96">
        <f t="shared" si="92"/>
        <v>0</v>
      </c>
      <c r="Q106" s="97"/>
      <c r="R106" s="94"/>
      <c r="S106" s="94"/>
      <c r="T106" s="94"/>
      <c r="U106" s="94"/>
      <c r="V106" s="94"/>
      <c r="W106" s="94"/>
      <c r="X106" s="94"/>
      <c r="Y106" s="94"/>
      <c r="Z106" s="94"/>
      <c r="AA106" s="94"/>
      <c r="AB106" s="94"/>
      <c r="AC106" s="95">
        <f t="shared" si="93"/>
        <v>0</v>
      </c>
      <c r="AD106" s="98">
        <f t="shared" si="93"/>
        <v>0</v>
      </c>
      <c r="AE106" s="99">
        <f t="shared" si="94"/>
        <v>0</v>
      </c>
      <c r="AF106" s="95">
        <f t="shared" si="94"/>
        <v>0</v>
      </c>
      <c r="AG106" s="100"/>
      <c r="AH106" s="101"/>
    </row>
    <row r="107" spans="2:2045 2076:3065 3096:4085 4116:5105 5136:6125 6156:7145 7176:8165 8196:10239 10270:11259 11290:12279 12310:13299 13330:14319 14350:15339 15370:16359" ht="14.25" customHeight="1" thickBot="1" x14ac:dyDescent="0.2">
      <c r="B107" s="460"/>
      <c r="C107" s="461"/>
      <c r="D107" s="461"/>
      <c r="E107" s="462"/>
      <c r="F107" s="13" t="s">
        <v>15</v>
      </c>
      <c r="G107" s="107">
        <f t="shared" ref="G107:AH107" si="95">SUM(G104:G106)</f>
        <v>0</v>
      </c>
      <c r="H107" s="108">
        <f t="shared" si="95"/>
        <v>0</v>
      </c>
      <c r="I107" s="108">
        <f t="shared" si="95"/>
        <v>0</v>
      </c>
      <c r="J107" s="108">
        <f t="shared" si="95"/>
        <v>0</v>
      </c>
      <c r="K107" s="108">
        <f t="shared" si="95"/>
        <v>0</v>
      </c>
      <c r="L107" s="108">
        <f t="shared" si="95"/>
        <v>0</v>
      </c>
      <c r="M107" s="108">
        <f t="shared" si="95"/>
        <v>0</v>
      </c>
      <c r="N107" s="108">
        <f t="shared" si="95"/>
        <v>0</v>
      </c>
      <c r="O107" s="108">
        <f t="shared" si="95"/>
        <v>0</v>
      </c>
      <c r="P107" s="109">
        <f t="shared" si="95"/>
        <v>0</v>
      </c>
      <c r="Q107" s="110">
        <f t="shared" si="95"/>
        <v>0</v>
      </c>
      <c r="R107" s="108">
        <f t="shared" si="95"/>
        <v>0</v>
      </c>
      <c r="S107" s="108">
        <f t="shared" si="95"/>
        <v>0</v>
      </c>
      <c r="T107" s="108">
        <f t="shared" si="95"/>
        <v>0</v>
      </c>
      <c r="U107" s="108">
        <f t="shared" si="95"/>
        <v>0</v>
      </c>
      <c r="V107" s="108">
        <f t="shared" si="95"/>
        <v>0</v>
      </c>
      <c r="W107" s="108">
        <f t="shared" si="95"/>
        <v>0</v>
      </c>
      <c r="X107" s="108">
        <f t="shared" si="95"/>
        <v>0</v>
      </c>
      <c r="Y107" s="108">
        <f t="shared" si="95"/>
        <v>0</v>
      </c>
      <c r="Z107" s="108">
        <f t="shared" si="95"/>
        <v>0</v>
      </c>
      <c r="AA107" s="108">
        <f t="shared" si="95"/>
        <v>0</v>
      </c>
      <c r="AB107" s="108">
        <f t="shared" si="95"/>
        <v>0</v>
      </c>
      <c r="AC107" s="108">
        <f t="shared" si="95"/>
        <v>0</v>
      </c>
      <c r="AD107" s="111">
        <f t="shared" si="95"/>
        <v>0</v>
      </c>
      <c r="AE107" s="107">
        <f t="shared" si="95"/>
        <v>0</v>
      </c>
      <c r="AF107" s="108">
        <f t="shared" si="95"/>
        <v>0</v>
      </c>
      <c r="AG107" s="108">
        <f t="shared" si="95"/>
        <v>0</v>
      </c>
      <c r="AH107" s="109">
        <f t="shared" si="95"/>
        <v>0</v>
      </c>
    </row>
    <row r="108" spans="2:2045 2076:3065 3096:4085 4116:5105 5136:6125 6156:7145 7176:8165 8196:10239 10270:11259 11290:12279 12310:13299 13330:14319 14350:15339 15370:16359" ht="14.25" customHeight="1" x14ac:dyDescent="0.15">
      <c r="B108" s="449" t="s">
        <v>112</v>
      </c>
      <c r="C108" s="453"/>
      <c r="D108" s="453"/>
      <c r="E108" s="463"/>
      <c r="F108" s="34" t="s">
        <v>4</v>
      </c>
      <c r="G108" s="112">
        <v>163</v>
      </c>
      <c r="H108" s="113">
        <v>9573296</v>
      </c>
      <c r="I108" s="114">
        <v>24</v>
      </c>
      <c r="J108" s="113">
        <v>184017</v>
      </c>
      <c r="K108" s="114">
        <v>31</v>
      </c>
      <c r="L108" s="113">
        <v>4025028</v>
      </c>
      <c r="M108" s="114">
        <v>10</v>
      </c>
      <c r="N108" s="114">
        <v>876450</v>
      </c>
      <c r="O108" s="114">
        <f t="shared" ref="O108:P110" si="96">G108+I108+K108+M108</f>
        <v>228</v>
      </c>
      <c r="P108" s="115">
        <f t="shared" si="96"/>
        <v>14658791</v>
      </c>
      <c r="Q108" s="116">
        <v>564</v>
      </c>
      <c r="R108" s="114">
        <v>33384412</v>
      </c>
      <c r="S108" s="114">
        <v>60</v>
      </c>
      <c r="T108" s="113">
        <v>1113157</v>
      </c>
      <c r="U108" s="114">
        <v>92</v>
      </c>
      <c r="V108" s="113">
        <v>108927460</v>
      </c>
      <c r="W108" s="114">
        <v>7</v>
      </c>
      <c r="X108" s="113">
        <v>1849572</v>
      </c>
      <c r="Y108" s="114"/>
      <c r="Z108" s="113"/>
      <c r="AA108" s="114">
        <v>118</v>
      </c>
      <c r="AB108" s="113">
        <v>35764991</v>
      </c>
      <c r="AC108" s="114">
        <f t="shared" ref="AC108:AD110" si="97">Q108+S108+U108+W108+Y108+AA108</f>
        <v>841</v>
      </c>
      <c r="AD108" s="117">
        <f t="shared" si="97"/>
        <v>181039592</v>
      </c>
      <c r="AE108" s="112">
        <f t="shared" ref="AE108:AF110" si="98">O108+AC108</f>
        <v>1069</v>
      </c>
      <c r="AF108" s="114">
        <f t="shared" si="98"/>
        <v>195698383</v>
      </c>
      <c r="AG108" s="114">
        <v>1052</v>
      </c>
      <c r="AH108" s="118">
        <v>162178419</v>
      </c>
      <c r="AJ108" s="388"/>
      <c r="AK108" s="388"/>
      <c r="AL108" s="388"/>
      <c r="AM108" s="388"/>
      <c r="BR108" s="388"/>
      <c r="BS108" s="388"/>
      <c r="BT108" s="388"/>
      <c r="BU108" s="388"/>
      <c r="CZ108" s="388"/>
      <c r="DA108" s="388"/>
      <c r="DB108" s="388"/>
      <c r="DC108" s="388"/>
      <c r="EH108" s="388"/>
      <c r="EI108" s="388"/>
      <c r="EJ108" s="388"/>
      <c r="EK108" s="388"/>
      <c r="FP108" s="388"/>
      <c r="FQ108" s="388"/>
      <c r="FR108" s="388"/>
      <c r="FS108" s="388"/>
      <c r="GX108" s="388"/>
      <c r="GY108" s="388"/>
      <c r="GZ108" s="388"/>
      <c r="HA108" s="388"/>
      <c r="IF108" s="388"/>
      <c r="IG108" s="388"/>
      <c r="IH108" s="388"/>
      <c r="II108" s="388"/>
      <c r="JN108" s="388"/>
      <c r="JO108" s="388"/>
      <c r="JP108" s="388"/>
      <c r="JQ108" s="388"/>
      <c r="KV108" s="388"/>
      <c r="KW108" s="388"/>
      <c r="KX108" s="388"/>
      <c r="KY108" s="388"/>
      <c r="MD108" s="388"/>
      <c r="ME108" s="388"/>
      <c r="MF108" s="388"/>
      <c r="MG108" s="388"/>
      <c r="NL108" s="388"/>
      <c r="NM108" s="388"/>
      <c r="NN108" s="388"/>
      <c r="NO108" s="388"/>
      <c r="OT108" s="388"/>
      <c r="OU108" s="388"/>
      <c r="OV108" s="388"/>
      <c r="OW108" s="388"/>
      <c r="QB108" s="388"/>
      <c r="QC108" s="388"/>
      <c r="QD108" s="388"/>
      <c r="QE108" s="388"/>
      <c r="RJ108" s="388"/>
      <c r="RK108" s="388"/>
      <c r="RL108" s="388"/>
      <c r="RM108" s="388"/>
      <c r="SR108" s="388"/>
      <c r="SS108" s="388"/>
      <c r="ST108" s="388"/>
      <c r="SU108" s="388"/>
      <c r="TZ108" s="388"/>
      <c r="UA108" s="388"/>
      <c r="UB108" s="388"/>
      <c r="UC108" s="388"/>
      <c r="VH108" s="388"/>
      <c r="VI108" s="388"/>
      <c r="VJ108" s="388"/>
      <c r="VK108" s="388"/>
      <c r="WP108" s="388"/>
      <c r="WQ108" s="388"/>
      <c r="WR108" s="388"/>
      <c r="WS108" s="388"/>
      <c r="XX108" s="388"/>
      <c r="XY108" s="388"/>
      <c r="XZ108" s="388"/>
      <c r="YA108" s="388"/>
      <c r="ZF108" s="388"/>
      <c r="ZG108" s="388"/>
      <c r="ZH108" s="388"/>
      <c r="ZI108" s="388"/>
      <c r="AAN108" s="388"/>
      <c r="AAO108" s="388"/>
      <c r="AAP108" s="388"/>
      <c r="AAQ108" s="388"/>
      <c r="ABV108" s="388"/>
      <c r="ABW108" s="388"/>
      <c r="ABX108" s="388"/>
      <c r="ABY108" s="388"/>
      <c r="ADD108" s="388"/>
      <c r="ADE108" s="388"/>
      <c r="ADF108" s="388"/>
      <c r="ADG108" s="388"/>
      <c r="AEL108" s="388"/>
      <c r="AEM108" s="388"/>
      <c r="AEN108" s="388"/>
      <c r="AEO108" s="388"/>
      <c r="AFT108" s="388"/>
      <c r="AFU108" s="388"/>
      <c r="AFV108" s="388"/>
      <c r="AFW108" s="388"/>
      <c r="AHB108" s="388"/>
      <c r="AHC108" s="388"/>
      <c r="AHD108" s="388"/>
      <c r="AHE108" s="388"/>
      <c r="AIJ108" s="388"/>
      <c r="AIK108" s="388"/>
      <c r="AIL108" s="388"/>
      <c r="AIM108" s="388"/>
      <c r="AJR108" s="388"/>
      <c r="AJS108" s="388"/>
      <c r="AJT108" s="388"/>
      <c r="AJU108" s="388"/>
      <c r="AKZ108" s="388"/>
      <c r="ALA108" s="388"/>
      <c r="ALB108" s="388"/>
      <c r="ALC108" s="388"/>
      <c r="AMH108" s="388"/>
      <c r="AMI108" s="388"/>
      <c r="AMJ108" s="388"/>
      <c r="AMK108" s="388"/>
      <c r="ANP108" s="388"/>
      <c r="ANQ108" s="388"/>
      <c r="ANR108" s="388"/>
      <c r="ANS108" s="388"/>
      <c r="AOX108" s="388"/>
      <c r="AOY108" s="388"/>
      <c r="AOZ108" s="388"/>
      <c r="APA108" s="388"/>
      <c r="AQF108" s="388"/>
      <c r="AQG108" s="388"/>
      <c r="AQH108" s="388"/>
      <c r="AQI108" s="388"/>
      <c r="ARN108" s="388"/>
      <c r="ARO108" s="388"/>
      <c r="ARP108" s="388"/>
      <c r="ARQ108" s="388"/>
      <c r="ASV108" s="388"/>
      <c r="ASW108" s="388"/>
      <c r="ASX108" s="388"/>
      <c r="ASY108" s="388"/>
      <c r="AUD108" s="388"/>
      <c r="AUE108" s="388"/>
      <c r="AUF108" s="388"/>
      <c r="AUG108" s="388"/>
      <c r="AVL108" s="388"/>
      <c r="AVM108" s="388"/>
      <c r="AVN108" s="388"/>
      <c r="AVO108" s="388"/>
      <c r="AWT108" s="388"/>
      <c r="AWU108" s="388"/>
      <c r="AWV108" s="388"/>
      <c r="AWW108" s="388"/>
      <c r="AYB108" s="388"/>
      <c r="AYC108" s="388"/>
      <c r="AYD108" s="388"/>
      <c r="AYE108" s="388"/>
      <c r="AZJ108" s="388"/>
      <c r="AZK108" s="388"/>
      <c r="AZL108" s="388"/>
      <c r="AZM108" s="388"/>
      <c r="BAR108" s="388"/>
      <c r="BAS108" s="388"/>
      <c r="BAT108" s="388"/>
      <c r="BAU108" s="388"/>
      <c r="BBZ108" s="388"/>
      <c r="BCA108" s="388"/>
      <c r="BCB108" s="388"/>
      <c r="BCC108" s="388"/>
      <c r="BDH108" s="388"/>
      <c r="BDI108" s="388"/>
      <c r="BDJ108" s="388"/>
      <c r="BDK108" s="388"/>
      <c r="BEP108" s="388"/>
      <c r="BEQ108" s="388"/>
      <c r="BER108" s="388"/>
      <c r="BES108" s="388"/>
      <c r="BFX108" s="388"/>
      <c r="BFY108" s="388"/>
      <c r="BFZ108" s="388"/>
      <c r="BGA108" s="388"/>
      <c r="BHF108" s="388"/>
      <c r="BHG108" s="388"/>
      <c r="BHH108" s="388"/>
      <c r="BHI108" s="388"/>
      <c r="BIN108" s="388"/>
      <c r="BIO108" s="388"/>
      <c r="BIP108" s="388"/>
      <c r="BIQ108" s="388"/>
      <c r="BJV108" s="388"/>
      <c r="BJW108" s="388"/>
      <c r="BJX108" s="388"/>
      <c r="BJY108" s="388"/>
      <c r="BLD108" s="388"/>
      <c r="BLE108" s="388"/>
      <c r="BLF108" s="388"/>
      <c r="BLG108" s="388"/>
      <c r="BML108" s="388"/>
      <c r="BMM108" s="388"/>
      <c r="BMN108" s="388"/>
      <c r="BMO108" s="388"/>
      <c r="BNT108" s="388"/>
      <c r="BNU108" s="388"/>
      <c r="BNV108" s="388"/>
      <c r="BNW108" s="388"/>
      <c r="BPB108" s="388"/>
      <c r="BPC108" s="388"/>
      <c r="BPD108" s="388"/>
      <c r="BPE108" s="388"/>
      <c r="BQJ108" s="388"/>
      <c r="BQK108" s="388"/>
      <c r="BQL108" s="388"/>
      <c r="BQM108" s="388"/>
      <c r="BRR108" s="388"/>
      <c r="BRS108" s="388"/>
      <c r="BRT108" s="388"/>
      <c r="BRU108" s="388"/>
      <c r="BSZ108" s="388"/>
      <c r="BTA108" s="388"/>
      <c r="BTB108" s="388"/>
      <c r="BTC108" s="388"/>
      <c r="BUH108" s="388"/>
      <c r="BUI108" s="388"/>
      <c r="BUJ108" s="388"/>
      <c r="BUK108" s="388"/>
      <c r="BVP108" s="388"/>
      <c r="BVQ108" s="388"/>
      <c r="BVR108" s="388"/>
      <c r="BVS108" s="388"/>
      <c r="BWX108" s="388"/>
      <c r="BWY108" s="388"/>
      <c r="BWZ108" s="388"/>
      <c r="BXA108" s="388"/>
      <c r="BYF108" s="388"/>
      <c r="BYG108" s="388"/>
      <c r="BYH108" s="388"/>
      <c r="BYI108" s="388"/>
      <c r="BZN108" s="388"/>
      <c r="BZO108" s="388"/>
      <c r="BZP108" s="388"/>
      <c r="BZQ108" s="388"/>
      <c r="CAV108" s="388"/>
      <c r="CAW108" s="388"/>
      <c r="CAX108" s="388"/>
      <c r="CAY108" s="388"/>
      <c r="CCD108" s="388"/>
      <c r="CCE108" s="388"/>
      <c r="CCF108" s="388"/>
      <c r="CCG108" s="388"/>
      <c r="CDL108" s="388"/>
      <c r="CDM108" s="388"/>
      <c r="CDN108" s="388"/>
      <c r="CDO108" s="388"/>
      <c r="CET108" s="388"/>
      <c r="CEU108" s="388"/>
      <c r="CEV108" s="388"/>
      <c r="CEW108" s="388"/>
      <c r="CGB108" s="388"/>
      <c r="CGC108" s="388"/>
      <c r="CGD108" s="388"/>
      <c r="CGE108" s="388"/>
      <c r="CHJ108" s="388"/>
      <c r="CHK108" s="388"/>
      <c r="CHL108" s="388"/>
      <c r="CHM108" s="388"/>
      <c r="CIR108" s="388"/>
      <c r="CIS108" s="388"/>
      <c r="CIT108" s="388"/>
      <c r="CIU108" s="388"/>
      <c r="CJZ108" s="388"/>
      <c r="CKA108" s="388"/>
      <c r="CKB108" s="388"/>
      <c r="CKC108" s="388"/>
      <c r="CLH108" s="388"/>
      <c r="CLI108" s="388"/>
      <c r="CLJ108" s="388"/>
      <c r="CLK108" s="388"/>
      <c r="CMP108" s="388"/>
      <c r="CMQ108" s="388"/>
      <c r="CMR108" s="388"/>
      <c r="CMS108" s="388"/>
      <c r="CNX108" s="388"/>
      <c r="CNY108" s="388"/>
      <c r="CNZ108" s="388"/>
      <c r="COA108" s="388"/>
      <c r="CPF108" s="388"/>
      <c r="CPG108" s="388"/>
      <c r="CPH108" s="388"/>
      <c r="CPI108" s="388"/>
      <c r="CQN108" s="388"/>
      <c r="CQO108" s="388"/>
      <c r="CQP108" s="388"/>
      <c r="CQQ108" s="388"/>
      <c r="CRV108" s="388"/>
      <c r="CRW108" s="388"/>
      <c r="CRX108" s="388"/>
      <c r="CRY108" s="388"/>
      <c r="CTD108" s="388"/>
      <c r="CTE108" s="388"/>
      <c r="CTF108" s="388"/>
      <c r="CTG108" s="388"/>
      <c r="CUL108" s="388"/>
      <c r="CUM108" s="388"/>
      <c r="CUN108" s="388"/>
      <c r="CUO108" s="388"/>
      <c r="CVT108" s="388"/>
      <c r="CVU108" s="388"/>
      <c r="CVV108" s="388"/>
      <c r="CVW108" s="388"/>
      <c r="CXB108" s="388"/>
      <c r="CXC108" s="388"/>
      <c r="CXD108" s="388"/>
      <c r="CXE108" s="388"/>
      <c r="CYJ108" s="388"/>
      <c r="CYK108" s="388"/>
      <c r="CYL108" s="388"/>
      <c r="CYM108" s="388"/>
      <c r="CZR108" s="388"/>
      <c r="CZS108" s="388"/>
      <c r="CZT108" s="388"/>
      <c r="CZU108" s="388"/>
      <c r="DAZ108" s="388"/>
      <c r="DBA108" s="388"/>
      <c r="DBB108" s="388"/>
      <c r="DBC108" s="388"/>
      <c r="DCH108" s="388"/>
      <c r="DCI108" s="388"/>
      <c r="DCJ108" s="388"/>
      <c r="DCK108" s="388"/>
      <c r="DDP108" s="388"/>
      <c r="DDQ108" s="388"/>
      <c r="DDR108" s="388"/>
      <c r="DDS108" s="388"/>
      <c r="DEX108" s="388"/>
      <c r="DEY108" s="388"/>
      <c r="DEZ108" s="388"/>
      <c r="DFA108" s="388"/>
      <c r="DGF108" s="388"/>
      <c r="DGG108" s="388"/>
      <c r="DGH108" s="388"/>
      <c r="DGI108" s="388"/>
      <c r="DHN108" s="388"/>
      <c r="DHO108" s="388"/>
      <c r="DHP108" s="388"/>
      <c r="DHQ108" s="388"/>
      <c r="DIV108" s="388"/>
      <c r="DIW108" s="388"/>
      <c r="DIX108" s="388"/>
      <c r="DIY108" s="388"/>
      <c r="DKD108" s="388"/>
      <c r="DKE108" s="388"/>
      <c r="DKF108" s="388"/>
      <c r="DKG108" s="388"/>
      <c r="DLL108" s="388"/>
      <c r="DLM108" s="388"/>
      <c r="DLN108" s="388"/>
      <c r="DLO108" s="388"/>
      <c r="DMT108" s="388"/>
      <c r="DMU108" s="388"/>
      <c r="DMV108" s="388"/>
      <c r="DMW108" s="388"/>
      <c r="DOB108" s="388"/>
      <c r="DOC108" s="388"/>
      <c r="DOD108" s="388"/>
      <c r="DOE108" s="388"/>
      <c r="DPJ108" s="388"/>
      <c r="DPK108" s="388"/>
      <c r="DPL108" s="388"/>
      <c r="DPM108" s="388"/>
      <c r="DQR108" s="388"/>
      <c r="DQS108" s="388"/>
      <c r="DQT108" s="388"/>
      <c r="DQU108" s="388"/>
      <c r="DRZ108" s="388"/>
      <c r="DSA108" s="388"/>
      <c r="DSB108" s="388"/>
      <c r="DSC108" s="388"/>
      <c r="DTH108" s="388"/>
      <c r="DTI108" s="388"/>
      <c r="DTJ108" s="388"/>
      <c r="DTK108" s="388"/>
      <c r="DUP108" s="388"/>
      <c r="DUQ108" s="388"/>
      <c r="DUR108" s="388"/>
      <c r="DUS108" s="388"/>
      <c r="DVX108" s="388"/>
      <c r="DVY108" s="388"/>
      <c r="DVZ108" s="388"/>
      <c r="DWA108" s="388"/>
      <c r="DXF108" s="388"/>
      <c r="DXG108" s="388"/>
      <c r="DXH108" s="388"/>
      <c r="DXI108" s="388"/>
      <c r="DYN108" s="388"/>
      <c r="DYO108" s="388"/>
      <c r="DYP108" s="388"/>
      <c r="DYQ108" s="388"/>
      <c r="DZV108" s="388"/>
      <c r="DZW108" s="388"/>
      <c r="DZX108" s="388"/>
      <c r="DZY108" s="388"/>
      <c r="EBD108" s="388"/>
      <c r="EBE108" s="388"/>
      <c r="EBF108" s="388"/>
      <c r="EBG108" s="388"/>
      <c r="ECL108" s="388"/>
      <c r="ECM108" s="388"/>
      <c r="ECN108" s="388"/>
      <c r="ECO108" s="388"/>
      <c r="EDT108" s="388"/>
      <c r="EDU108" s="388"/>
      <c r="EDV108" s="388"/>
      <c r="EDW108" s="388"/>
      <c r="EFB108" s="388"/>
      <c r="EFC108" s="388"/>
      <c r="EFD108" s="388"/>
      <c r="EFE108" s="388"/>
      <c r="EGJ108" s="388"/>
      <c r="EGK108" s="388"/>
      <c r="EGL108" s="388"/>
      <c r="EGM108" s="388"/>
      <c r="EHR108" s="388"/>
      <c r="EHS108" s="388"/>
      <c r="EHT108" s="388"/>
      <c r="EHU108" s="388"/>
      <c r="EIZ108" s="388"/>
      <c r="EJA108" s="388"/>
      <c r="EJB108" s="388"/>
      <c r="EJC108" s="388"/>
      <c r="EKH108" s="388"/>
      <c r="EKI108" s="388"/>
      <c r="EKJ108" s="388"/>
      <c r="EKK108" s="388"/>
      <c r="ELP108" s="388"/>
      <c r="ELQ108" s="388"/>
      <c r="ELR108" s="388"/>
      <c r="ELS108" s="388"/>
      <c r="EMX108" s="388"/>
      <c r="EMY108" s="388"/>
      <c r="EMZ108" s="388"/>
      <c r="ENA108" s="388"/>
      <c r="EOF108" s="388"/>
      <c r="EOG108" s="388"/>
      <c r="EOH108" s="388"/>
      <c r="EOI108" s="388"/>
      <c r="EPN108" s="388"/>
      <c r="EPO108" s="388"/>
      <c r="EPP108" s="388"/>
      <c r="EPQ108" s="388"/>
      <c r="EQV108" s="388"/>
      <c r="EQW108" s="388"/>
      <c r="EQX108" s="388"/>
      <c r="EQY108" s="388"/>
      <c r="ESD108" s="388"/>
      <c r="ESE108" s="388"/>
      <c r="ESF108" s="388"/>
      <c r="ESG108" s="388"/>
      <c r="ETL108" s="388"/>
      <c r="ETM108" s="388"/>
      <c r="ETN108" s="388"/>
      <c r="ETO108" s="388"/>
      <c r="EUT108" s="388"/>
      <c r="EUU108" s="388"/>
      <c r="EUV108" s="388"/>
      <c r="EUW108" s="388"/>
      <c r="EWB108" s="388"/>
      <c r="EWC108" s="388"/>
      <c r="EWD108" s="388"/>
      <c r="EWE108" s="388"/>
      <c r="EXJ108" s="388"/>
      <c r="EXK108" s="388"/>
      <c r="EXL108" s="388"/>
      <c r="EXM108" s="388"/>
      <c r="EYR108" s="388"/>
      <c r="EYS108" s="388"/>
      <c r="EYT108" s="388"/>
      <c r="EYU108" s="388"/>
      <c r="EZZ108" s="388"/>
      <c r="FAA108" s="388"/>
      <c r="FAB108" s="388"/>
      <c r="FAC108" s="388"/>
      <c r="FBH108" s="388"/>
      <c r="FBI108" s="388"/>
      <c r="FBJ108" s="388"/>
      <c r="FBK108" s="388"/>
      <c r="FCP108" s="388"/>
      <c r="FCQ108" s="388"/>
      <c r="FCR108" s="388"/>
      <c r="FCS108" s="388"/>
      <c r="FDX108" s="388"/>
      <c r="FDY108" s="388"/>
      <c r="FDZ108" s="388"/>
      <c r="FEA108" s="388"/>
      <c r="FFF108" s="388"/>
      <c r="FFG108" s="388"/>
      <c r="FFH108" s="388"/>
      <c r="FFI108" s="388"/>
      <c r="FGN108" s="388"/>
      <c r="FGO108" s="388"/>
      <c r="FGP108" s="388"/>
      <c r="FGQ108" s="388"/>
      <c r="FHV108" s="388"/>
      <c r="FHW108" s="388"/>
      <c r="FHX108" s="388"/>
      <c r="FHY108" s="388"/>
      <c r="FJD108" s="388"/>
      <c r="FJE108" s="388"/>
      <c r="FJF108" s="388"/>
      <c r="FJG108" s="388"/>
      <c r="FKL108" s="388"/>
      <c r="FKM108" s="388"/>
      <c r="FKN108" s="388"/>
      <c r="FKO108" s="388"/>
      <c r="FLT108" s="388"/>
      <c r="FLU108" s="388"/>
      <c r="FLV108" s="388"/>
      <c r="FLW108" s="388"/>
      <c r="FNB108" s="388"/>
      <c r="FNC108" s="388"/>
      <c r="FND108" s="388"/>
      <c r="FNE108" s="388"/>
      <c r="FOJ108" s="388"/>
      <c r="FOK108" s="388"/>
      <c r="FOL108" s="388"/>
      <c r="FOM108" s="388"/>
      <c r="FPR108" s="388"/>
      <c r="FPS108" s="388"/>
      <c r="FPT108" s="388"/>
      <c r="FPU108" s="388"/>
      <c r="FQZ108" s="388"/>
      <c r="FRA108" s="388"/>
      <c r="FRB108" s="388"/>
      <c r="FRC108" s="388"/>
      <c r="FSH108" s="388"/>
      <c r="FSI108" s="388"/>
      <c r="FSJ108" s="388"/>
      <c r="FSK108" s="388"/>
      <c r="FTP108" s="388"/>
      <c r="FTQ108" s="388"/>
      <c r="FTR108" s="388"/>
      <c r="FTS108" s="388"/>
      <c r="FUX108" s="388"/>
      <c r="FUY108" s="388"/>
      <c r="FUZ108" s="388"/>
      <c r="FVA108" s="388"/>
      <c r="FWF108" s="388"/>
      <c r="FWG108" s="388"/>
      <c r="FWH108" s="388"/>
      <c r="FWI108" s="388"/>
      <c r="FXN108" s="388"/>
      <c r="FXO108" s="388"/>
      <c r="FXP108" s="388"/>
      <c r="FXQ108" s="388"/>
      <c r="FYV108" s="388"/>
      <c r="FYW108" s="388"/>
      <c r="FYX108" s="388"/>
      <c r="FYY108" s="388"/>
      <c r="GAD108" s="388"/>
      <c r="GAE108" s="388"/>
      <c r="GAF108" s="388"/>
      <c r="GAG108" s="388"/>
      <c r="GBL108" s="388"/>
      <c r="GBM108" s="388"/>
      <c r="GBN108" s="388"/>
      <c r="GBO108" s="388"/>
      <c r="GCT108" s="388"/>
      <c r="GCU108" s="388"/>
      <c r="GCV108" s="388"/>
      <c r="GCW108" s="388"/>
      <c r="GEB108" s="388"/>
      <c r="GEC108" s="388"/>
      <c r="GED108" s="388"/>
      <c r="GEE108" s="388"/>
      <c r="GFJ108" s="388"/>
      <c r="GFK108" s="388"/>
      <c r="GFL108" s="388"/>
      <c r="GFM108" s="388"/>
      <c r="GGR108" s="388"/>
      <c r="GGS108" s="388"/>
      <c r="GGT108" s="388"/>
      <c r="GGU108" s="388"/>
      <c r="GHZ108" s="388"/>
      <c r="GIA108" s="388"/>
      <c r="GIB108" s="388"/>
      <c r="GIC108" s="388"/>
      <c r="GJH108" s="388"/>
      <c r="GJI108" s="388"/>
      <c r="GJJ108" s="388"/>
      <c r="GJK108" s="388"/>
      <c r="GKP108" s="388"/>
      <c r="GKQ108" s="388"/>
      <c r="GKR108" s="388"/>
      <c r="GKS108" s="388"/>
      <c r="GLX108" s="388"/>
      <c r="GLY108" s="388"/>
      <c r="GLZ108" s="388"/>
      <c r="GMA108" s="388"/>
      <c r="GNF108" s="388"/>
      <c r="GNG108" s="388"/>
      <c r="GNH108" s="388"/>
      <c r="GNI108" s="388"/>
      <c r="GON108" s="388"/>
      <c r="GOO108" s="388"/>
      <c r="GOP108" s="388"/>
      <c r="GOQ108" s="388"/>
      <c r="GPV108" s="388"/>
      <c r="GPW108" s="388"/>
      <c r="GPX108" s="388"/>
      <c r="GPY108" s="388"/>
      <c r="GRD108" s="388"/>
      <c r="GRE108" s="388"/>
      <c r="GRF108" s="388"/>
      <c r="GRG108" s="388"/>
      <c r="GSL108" s="388"/>
      <c r="GSM108" s="388"/>
      <c r="GSN108" s="388"/>
      <c r="GSO108" s="388"/>
      <c r="GTT108" s="388"/>
      <c r="GTU108" s="388"/>
      <c r="GTV108" s="388"/>
      <c r="GTW108" s="388"/>
      <c r="GVB108" s="388"/>
      <c r="GVC108" s="388"/>
      <c r="GVD108" s="388"/>
      <c r="GVE108" s="388"/>
      <c r="GWJ108" s="388"/>
      <c r="GWK108" s="388"/>
      <c r="GWL108" s="388"/>
      <c r="GWM108" s="388"/>
      <c r="GXR108" s="388"/>
      <c r="GXS108" s="388"/>
      <c r="GXT108" s="388"/>
      <c r="GXU108" s="388"/>
      <c r="GYZ108" s="388"/>
      <c r="GZA108" s="388"/>
      <c r="GZB108" s="388"/>
      <c r="GZC108" s="388"/>
      <c r="HAH108" s="388"/>
      <c r="HAI108" s="388"/>
      <c r="HAJ108" s="388"/>
      <c r="HAK108" s="388"/>
      <c r="HBP108" s="388"/>
      <c r="HBQ108" s="388"/>
      <c r="HBR108" s="388"/>
      <c r="HBS108" s="388"/>
      <c r="HCX108" s="388"/>
      <c r="HCY108" s="388"/>
      <c r="HCZ108" s="388"/>
      <c r="HDA108" s="388"/>
      <c r="HEF108" s="388"/>
      <c r="HEG108" s="388"/>
      <c r="HEH108" s="388"/>
      <c r="HEI108" s="388"/>
      <c r="HFN108" s="388"/>
      <c r="HFO108" s="388"/>
      <c r="HFP108" s="388"/>
      <c r="HFQ108" s="388"/>
      <c r="HGV108" s="388"/>
      <c r="HGW108" s="388"/>
      <c r="HGX108" s="388"/>
      <c r="HGY108" s="388"/>
      <c r="HID108" s="388"/>
      <c r="HIE108" s="388"/>
      <c r="HIF108" s="388"/>
      <c r="HIG108" s="388"/>
      <c r="HJL108" s="388"/>
      <c r="HJM108" s="388"/>
      <c r="HJN108" s="388"/>
      <c r="HJO108" s="388"/>
      <c r="HKT108" s="388"/>
      <c r="HKU108" s="388"/>
      <c r="HKV108" s="388"/>
      <c r="HKW108" s="388"/>
      <c r="HMB108" s="388"/>
      <c r="HMC108" s="388"/>
      <c r="HMD108" s="388"/>
      <c r="HME108" s="388"/>
      <c r="HNJ108" s="388"/>
      <c r="HNK108" s="388"/>
      <c r="HNL108" s="388"/>
      <c r="HNM108" s="388"/>
      <c r="HOR108" s="388"/>
      <c r="HOS108" s="388"/>
      <c r="HOT108" s="388"/>
      <c r="HOU108" s="388"/>
      <c r="HPZ108" s="388"/>
      <c r="HQA108" s="388"/>
      <c r="HQB108" s="388"/>
      <c r="HQC108" s="388"/>
      <c r="HRH108" s="388"/>
      <c r="HRI108" s="388"/>
      <c r="HRJ108" s="388"/>
      <c r="HRK108" s="388"/>
      <c r="HSP108" s="388"/>
      <c r="HSQ108" s="388"/>
      <c r="HSR108" s="388"/>
      <c r="HSS108" s="388"/>
      <c r="HTX108" s="388"/>
      <c r="HTY108" s="388"/>
      <c r="HTZ108" s="388"/>
      <c r="HUA108" s="388"/>
      <c r="HVF108" s="388"/>
      <c r="HVG108" s="388"/>
      <c r="HVH108" s="388"/>
      <c r="HVI108" s="388"/>
      <c r="HWN108" s="388"/>
      <c r="HWO108" s="388"/>
      <c r="HWP108" s="388"/>
      <c r="HWQ108" s="388"/>
      <c r="HXV108" s="388"/>
      <c r="HXW108" s="388"/>
      <c r="HXX108" s="388"/>
      <c r="HXY108" s="388"/>
      <c r="HZD108" s="388"/>
      <c r="HZE108" s="388"/>
      <c r="HZF108" s="388"/>
      <c r="HZG108" s="388"/>
      <c r="IAL108" s="388"/>
      <c r="IAM108" s="388"/>
      <c r="IAN108" s="388"/>
      <c r="IAO108" s="388"/>
      <c r="IBT108" s="388"/>
      <c r="IBU108" s="388"/>
      <c r="IBV108" s="388"/>
      <c r="IBW108" s="388"/>
      <c r="IDB108" s="388"/>
      <c r="IDC108" s="388"/>
      <c r="IDD108" s="388"/>
      <c r="IDE108" s="388"/>
      <c r="IEJ108" s="388"/>
      <c r="IEK108" s="388"/>
      <c r="IEL108" s="388"/>
      <c r="IEM108" s="388"/>
      <c r="IFR108" s="388"/>
      <c r="IFS108" s="388"/>
      <c r="IFT108" s="388"/>
      <c r="IFU108" s="388"/>
      <c r="IGZ108" s="388"/>
      <c r="IHA108" s="388"/>
      <c r="IHB108" s="388"/>
      <c r="IHC108" s="388"/>
      <c r="IIH108" s="388"/>
      <c r="III108" s="388"/>
      <c r="IIJ108" s="388"/>
      <c r="IIK108" s="388"/>
      <c r="IJP108" s="388"/>
      <c r="IJQ108" s="388"/>
      <c r="IJR108" s="388"/>
      <c r="IJS108" s="388"/>
      <c r="IKX108" s="388"/>
      <c r="IKY108" s="388"/>
      <c r="IKZ108" s="388"/>
      <c r="ILA108" s="388"/>
      <c r="IMF108" s="388"/>
      <c r="IMG108" s="388"/>
      <c r="IMH108" s="388"/>
      <c r="IMI108" s="388"/>
      <c r="INN108" s="388"/>
      <c r="INO108" s="388"/>
      <c r="INP108" s="388"/>
      <c r="INQ108" s="388"/>
      <c r="IOV108" s="388"/>
      <c r="IOW108" s="388"/>
      <c r="IOX108" s="388"/>
      <c r="IOY108" s="388"/>
      <c r="IQD108" s="388"/>
      <c r="IQE108" s="388"/>
      <c r="IQF108" s="388"/>
      <c r="IQG108" s="388"/>
      <c r="IRL108" s="388"/>
      <c r="IRM108" s="388"/>
      <c r="IRN108" s="388"/>
      <c r="IRO108" s="388"/>
      <c r="IST108" s="388"/>
      <c r="ISU108" s="388"/>
      <c r="ISV108" s="388"/>
      <c r="ISW108" s="388"/>
      <c r="IUB108" s="388"/>
      <c r="IUC108" s="388"/>
      <c r="IUD108" s="388"/>
      <c r="IUE108" s="388"/>
      <c r="IVJ108" s="388"/>
      <c r="IVK108" s="388"/>
      <c r="IVL108" s="388"/>
      <c r="IVM108" s="388"/>
      <c r="IWR108" s="388"/>
      <c r="IWS108" s="388"/>
      <c r="IWT108" s="388"/>
      <c r="IWU108" s="388"/>
      <c r="IXZ108" s="388"/>
      <c r="IYA108" s="388"/>
      <c r="IYB108" s="388"/>
      <c r="IYC108" s="388"/>
      <c r="IZH108" s="388"/>
      <c r="IZI108" s="388"/>
      <c r="IZJ108" s="388"/>
      <c r="IZK108" s="388"/>
      <c r="JAP108" s="388"/>
      <c r="JAQ108" s="388"/>
      <c r="JAR108" s="388"/>
      <c r="JAS108" s="388"/>
      <c r="JBX108" s="388"/>
      <c r="JBY108" s="388"/>
      <c r="JBZ108" s="388"/>
      <c r="JCA108" s="388"/>
      <c r="JDF108" s="388"/>
      <c r="JDG108" s="388"/>
      <c r="JDH108" s="388"/>
      <c r="JDI108" s="388"/>
      <c r="JEN108" s="388"/>
      <c r="JEO108" s="388"/>
      <c r="JEP108" s="388"/>
      <c r="JEQ108" s="388"/>
      <c r="JFV108" s="388"/>
      <c r="JFW108" s="388"/>
      <c r="JFX108" s="388"/>
      <c r="JFY108" s="388"/>
      <c r="JHD108" s="388"/>
      <c r="JHE108" s="388"/>
      <c r="JHF108" s="388"/>
      <c r="JHG108" s="388"/>
      <c r="JIL108" s="388"/>
      <c r="JIM108" s="388"/>
      <c r="JIN108" s="388"/>
      <c r="JIO108" s="388"/>
      <c r="JJT108" s="388"/>
      <c r="JJU108" s="388"/>
      <c r="JJV108" s="388"/>
      <c r="JJW108" s="388"/>
      <c r="JLB108" s="388"/>
      <c r="JLC108" s="388"/>
      <c r="JLD108" s="388"/>
      <c r="JLE108" s="388"/>
      <c r="JMJ108" s="388"/>
      <c r="JMK108" s="388"/>
      <c r="JML108" s="388"/>
      <c r="JMM108" s="388"/>
      <c r="JNR108" s="388"/>
      <c r="JNS108" s="388"/>
      <c r="JNT108" s="388"/>
      <c r="JNU108" s="388"/>
      <c r="JOZ108" s="388"/>
      <c r="JPA108" s="388"/>
      <c r="JPB108" s="388"/>
      <c r="JPC108" s="388"/>
      <c r="JQH108" s="388"/>
      <c r="JQI108" s="388"/>
      <c r="JQJ108" s="388"/>
      <c r="JQK108" s="388"/>
      <c r="JRP108" s="388"/>
      <c r="JRQ108" s="388"/>
      <c r="JRR108" s="388"/>
      <c r="JRS108" s="388"/>
      <c r="JSX108" s="388"/>
      <c r="JSY108" s="388"/>
      <c r="JSZ108" s="388"/>
      <c r="JTA108" s="388"/>
      <c r="JUF108" s="388"/>
      <c r="JUG108" s="388"/>
      <c r="JUH108" s="388"/>
      <c r="JUI108" s="388"/>
      <c r="JVN108" s="388"/>
      <c r="JVO108" s="388"/>
      <c r="JVP108" s="388"/>
      <c r="JVQ108" s="388"/>
      <c r="JWV108" s="388"/>
      <c r="JWW108" s="388"/>
      <c r="JWX108" s="388"/>
      <c r="JWY108" s="388"/>
      <c r="JYD108" s="388"/>
      <c r="JYE108" s="388"/>
      <c r="JYF108" s="388"/>
      <c r="JYG108" s="388"/>
      <c r="JZL108" s="388"/>
      <c r="JZM108" s="388"/>
      <c r="JZN108" s="388"/>
      <c r="JZO108" s="388"/>
      <c r="KAT108" s="388"/>
      <c r="KAU108" s="388"/>
      <c r="KAV108" s="388"/>
      <c r="KAW108" s="388"/>
      <c r="KCB108" s="388"/>
      <c r="KCC108" s="388"/>
      <c r="KCD108" s="388"/>
      <c r="KCE108" s="388"/>
      <c r="KDJ108" s="388"/>
      <c r="KDK108" s="388"/>
      <c r="KDL108" s="388"/>
      <c r="KDM108" s="388"/>
      <c r="KER108" s="388"/>
      <c r="KES108" s="388"/>
      <c r="KET108" s="388"/>
      <c r="KEU108" s="388"/>
      <c r="KFZ108" s="388"/>
      <c r="KGA108" s="388"/>
      <c r="KGB108" s="388"/>
      <c r="KGC108" s="388"/>
      <c r="KHH108" s="388"/>
      <c r="KHI108" s="388"/>
      <c r="KHJ108" s="388"/>
      <c r="KHK108" s="388"/>
      <c r="KIP108" s="388"/>
      <c r="KIQ108" s="388"/>
      <c r="KIR108" s="388"/>
      <c r="KIS108" s="388"/>
      <c r="KJX108" s="388"/>
      <c r="KJY108" s="388"/>
      <c r="KJZ108" s="388"/>
      <c r="KKA108" s="388"/>
      <c r="KLF108" s="388"/>
      <c r="KLG108" s="388"/>
      <c r="KLH108" s="388"/>
      <c r="KLI108" s="388"/>
      <c r="KMN108" s="388"/>
      <c r="KMO108" s="388"/>
      <c r="KMP108" s="388"/>
      <c r="KMQ108" s="388"/>
      <c r="KNV108" s="388"/>
      <c r="KNW108" s="388"/>
      <c r="KNX108" s="388"/>
      <c r="KNY108" s="388"/>
      <c r="KPD108" s="388"/>
      <c r="KPE108" s="388"/>
      <c r="KPF108" s="388"/>
      <c r="KPG108" s="388"/>
      <c r="KQL108" s="388"/>
      <c r="KQM108" s="388"/>
      <c r="KQN108" s="388"/>
      <c r="KQO108" s="388"/>
      <c r="KRT108" s="388"/>
      <c r="KRU108" s="388"/>
      <c r="KRV108" s="388"/>
      <c r="KRW108" s="388"/>
      <c r="KTB108" s="388"/>
      <c r="KTC108" s="388"/>
      <c r="KTD108" s="388"/>
      <c r="KTE108" s="388"/>
      <c r="KUJ108" s="388"/>
      <c r="KUK108" s="388"/>
      <c r="KUL108" s="388"/>
      <c r="KUM108" s="388"/>
      <c r="KVR108" s="388"/>
      <c r="KVS108" s="388"/>
      <c r="KVT108" s="388"/>
      <c r="KVU108" s="388"/>
      <c r="KWZ108" s="388"/>
      <c r="KXA108" s="388"/>
      <c r="KXB108" s="388"/>
      <c r="KXC108" s="388"/>
      <c r="KYH108" s="388"/>
      <c r="KYI108" s="388"/>
      <c r="KYJ108" s="388"/>
      <c r="KYK108" s="388"/>
      <c r="KZP108" s="388"/>
      <c r="KZQ108" s="388"/>
      <c r="KZR108" s="388"/>
      <c r="KZS108" s="388"/>
      <c r="LAX108" s="388"/>
      <c r="LAY108" s="388"/>
      <c r="LAZ108" s="388"/>
      <c r="LBA108" s="388"/>
      <c r="LCF108" s="388"/>
      <c r="LCG108" s="388"/>
      <c r="LCH108" s="388"/>
      <c r="LCI108" s="388"/>
      <c r="LDN108" s="388"/>
      <c r="LDO108" s="388"/>
      <c r="LDP108" s="388"/>
      <c r="LDQ108" s="388"/>
      <c r="LEV108" s="388"/>
      <c r="LEW108" s="388"/>
      <c r="LEX108" s="388"/>
      <c r="LEY108" s="388"/>
      <c r="LGD108" s="388"/>
      <c r="LGE108" s="388"/>
      <c r="LGF108" s="388"/>
      <c r="LGG108" s="388"/>
      <c r="LHL108" s="388"/>
      <c r="LHM108" s="388"/>
      <c r="LHN108" s="388"/>
      <c r="LHO108" s="388"/>
      <c r="LIT108" s="388"/>
      <c r="LIU108" s="388"/>
      <c r="LIV108" s="388"/>
      <c r="LIW108" s="388"/>
      <c r="LKB108" s="388"/>
      <c r="LKC108" s="388"/>
      <c r="LKD108" s="388"/>
      <c r="LKE108" s="388"/>
      <c r="LLJ108" s="388"/>
      <c r="LLK108" s="388"/>
      <c r="LLL108" s="388"/>
      <c r="LLM108" s="388"/>
      <c r="LMR108" s="388"/>
      <c r="LMS108" s="388"/>
      <c r="LMT108" s="388"/>
      <c r="LMU108" s="388"/>
      <c r="LNZ108" s="388"/>
      <c r="LOA108" s="388"/>
      <c r="LOB108" s="388"/>
      <c r="LOC108" s="388"/>
      <c r="LPH108" s="388"/>
      <c r="LPI108" s="388"/>
      <c r="LPJ108" s="388"/>
      <c r="LPK108" s="388"/>
      <c r="LQP108" s="388"/>
      <c r="LQQ108" s="388"/>
      <c r="LQR108" s="388"/>
      <c r="LQS108" s="388"/>
      <c r="LRX108" s="388"/>
      <c r="LRY108" s="388"/>
      <c r="LRZ108" s="388"/>
      <c r="LSA108" s="388"/>
      <c r="LTF108" s="388"/>
      <c r="LTG108" s="388"/>
      <c r="LTH108" s="388"/>
      <c r="LTI108" s="388"/>
      <c r="LUN108" s="388"/>
      <c r="LUO108" s="388"/>
      <c r="LUP108" s="388"/>
      <c r="LUQ108" s="388"/>
      <c r="LVV108" s="388"/>
      <c r="LVW108" s="388"/>
      <c r="LVX108" s="388"/>
      <c r="LVY108" s="388"/>
      <c r="LXD108" s="388"/>
      <c r="LXE108" s="388"/>
      <c r="LXF108" s="388"/>
      <c r="LXG108" s="388"/>
      <c r="LYL108" s="388"/>
      <c r="LYM108" s="388"/>
      <c r="LYN108" s="388"/>
      <c r="LYO108" s="388"/>
      <c r="LZT108" s="388"/>
      <c r="LZU108" s="388"/>
      <c r="LZV108" s="388"/>
      <c r="LZW108" s="388"/>
      <c r="MBB108" s="388"/>
      <c r="MBC108" s="388"/>
      <c r="MBD108" s="388"/>
      <c r="MBE108" s="388"/>
      <c r="MCJ108" s="388"/>
      <c r="MCK108" s="388"/>
      <c r="MCL108" s="388"/>
      <c r="MCM108" s="388"/>
      <c r="MDR108" s="388"/>
      <c r="MDS108" s="388"/>
      <c r="MDT108" s="388"/>
      <c r="MDU108" s="388"/>
      <c r="MEZ108" s="388"/>
      <c r="MFA108" s="388"/>
      <c r="MFB108" s="388"/>
      <c r="MFC108" s="388"/>
      <c r="MGH108" s="388"/>
      <c r="MGI108" s="388"/>
      <c r="MGJ108" s="388"/>
      <c r="MGK108" s="388"/>
      <c r="MHP108" s="388"/>
      <c r="MHQ108" s="388"/>
      <c r="MHR108" s="388"/>
      <c r="MHS108" s="388"/>
      <c r="MIX108" s="388"/>
      <c r="MIY108" s="388"/>
      <c r="MIZ108" s="388"/>
      <c r="MJA108" s="388"/>
      <c r="MKF108" s="388"/>
      <c r="MKG108" s="388"/>
      <c r="MKH108" s="388"/>
      <c r="MKI108" s="388"/>
      <c r="MLN108" s="388"/>
      <c r="MLO108" s="388"/>
      <c r="MLP108" s="388"/>
      <c r="MLQ108" s="388"/>
      <c r="MMV108" s="388"/>
      <c r="MMW108" s="388"/>
      <c r="MMX108" s="388"/>
      <c r="MMY108" s="388"/>
      <c r="MOD108" s="388"/>
      <c r="MOE108" s="388"/>
      <c r="MOF108" s="388"/>
      <c r="MOG108" s="388"/>
      <c r="MPL108" s="388"/>
      <c r="MPM108" s="388"/>
      <c r="MPN108" s="388"/>
      <c r="MPO108" s="388"/>
      <c r="MQT108" s="388"/>
      <c r="MQU108" s="388"/>
      <c r="MQV108" s="388"/>
      <c r="MQW108" s="388"/>
      <c r="MSB108" s="388"/>
      <c r="MSC108" s="388"/>
      <c r="MSD108" s="388"/>
      <c r="MSE108" s="388"/>
      <c r="MTJ108" s="388"/>
      <c r="MTK108" s="388"/>
      <c r="MTL108" s="388"/>
      <c r="MTM108" s="388"/>
      <c r="MUR108" s="388"/>
      <c r="MUS108" s="388"/>
      <c r="MUT108" s="388"/>
      <c r="MUU108" s="388"/>
      <c r="MVZ108" s="388"/>
      <c r="MWA108" s="388"/>
      <c r="MWB108" s="388"/>
      <c r="MWC108" s="388"/>
      <c r="MXH108" s="388"/>
      <c r="MXI108" s="388"/>
      <c r="MXJ108" s="388"/>
      <c r="MXK108" s="388"/>
      <c r="MYP108" s="388"/>
      <c r="MYQ108" s="388"/>
      <c r="MYR108" s="388"/>
      <c r="MYS108" s="388"/>
      <c r="MZX108" s="388"/>
      <c r="MZY108" s="388"/>
      <c r="MZZ108" s="388"/>
      <c r="NAA108" s="388"/>
      <c r="NBF108" s="388"/>
      <c r="NBG108" s="388"/>
      <c r="NBH108" s="388"/>
      <c r="NBI108" s="388"/>
      <c r="NCN108" s="388"/>
      <c r="NCO108" s="388"/>
      <c r="NCP108" s="388"/>
      <c r="NCQ108" s="388"/>
      <c r="NDV108" s="388"/>
      <c r="NDW108" s="388"/>
      <c r="NDX108" s="388"/>
      <c r="NDY108" s="388"/>
      <c r="NFD108" s="388"/>
      <c r="NFE108" s="388"/>
      <c r="NFF108" s="388"/>
      <c r="NFG108" s="388"/>
      <c r="NGL108" s="388"/>
      <c r="NGM108" s="388"/>
      <c r="NGN108" s="388"/>
      <c r="NGO108" s="388"/>
      <c r="NHT108" s="388"/>
      <c r="NHU108" s="388"/>
      <c r="NHV108" s="388"/>
      <c r="NHW108" s="388"/>
      <c r="NJB108" s="388"/>
      <c r="NJC108" s="388"/>
      <c r="NJD108" s="388"/>
      <c r="NJE108" s="388"/>
      <c r="NKJ108" s="388"/>
      <c r="NKK108" s="388"/>
      <c r="NKL108" s="388"/>
      <c r="NKM108" s="388"/>
      <c r="NLR108" s="388"/>
      <c r="NLS108" s="388"/>
      <c r="NLT108" s="388"/>
      <c r="NLU108" s="388"/>
      <c r="NMZ108" s="388"/>
      <c r="NNA108" s="388"/>
      <c r="NNB108" s="388"/>
      <c r="NNC108" s="388"/>
      <c r="NOH108" s="388"/>
      <c r="NOI108" s="388"/>
      <c r="NOJ108" s="388"/>
      <c r="NOK108" s="388"/>
      <c r="NPP108" s="388"/>
      <c r="NPQ108" s="388"/>
      <c r="NPR108" s="388"/>
      <c r="NPS108" s="388"/>
      <c r="NQX108" s="388"/>
      <c r="NQY108" s="388"/>
      <c r="NQZ108" s="388"/>
      <c r="NRA108" s="388"/>
      <c r="NSF108" s="388"/>
      <c r="NSG108" s="388"/>
      <c r="NSH108" s="388"/>
      <c r="NSI108" s="388"/>
      <c r="NTN108" s="388"/>
      <c r="NTO108" s="388"/>
      <c r="NTP108" s="388"/>
      <c r="NTQ108" s="388"/>
      <c r="NUV108" s="388"/>
      <c r="NUW108" s="388"/>
      <c r="NUX108" s="388"/>
      <c r="NUY108" s="388"/>
      <c r="NWD108" s="388"/>
      <c r="NWE108" s="388"/>
      <c r="NWF108" s="388"/>
      <c r="NWG108" s="388"/>
      <c r="NXL108" s="388"/>
      <c r="NXM108" s="388"/>
      <c r="NXN108" s="388"/>
      <c r="NXO108" s="388"/>
      <c r="NYT108" s="388"/>
      <c r="NYU108" s="388"/>
      <c r="NYV108" s="388"/>
      <c r="NYW108" s="388"/>
      <c r="OAB108" s="388"/>
      <c r="OAC108" s="388"/>
      <c r="OAD108" s="388"/>
      <c r="OAE108" s="388"/>
      <c r="OBJ108" s="388"/>
      <c r="OBK108" s="388"/>
      <c r="OBL108" s="388"/>
      <c r="OBM108" s="388"/>
      <c r="OCR108" s="388"/>
      <c r="OCS108" s="388"/>
      <c r="OCT108" s="388"/>
      <c r="OCU108" s="388"/>
      <c r="ODZ108" s="388"/>
      <c r="OEA108" s="388"/>
      <c r="OEB108" s="388"/>
      <c r="OEC108" s="388"/>
      <c r="OFH108" s="388"/>
      <c r="OFI108" s="388"/>
      <c r="OFJ108" s="388"/>
      <c r="OFK108" s="388"/>
      <c r="OGP108" s="388"/>
      <c r="OGQ108" s="388"/>
      <c r="OGR108" s="388"/>
      <c r="OGS108" s="388"/>
      <c r="OHX108" s="388"/>
      <c r="OHY108" s="388"/>
      <c r="OHZ108" s="388"/>
      <c r="OIA108" s="388"/>
      <c r="OJF108" s="388"/>
      <c r="OJG108" s="388"/>
      <c r="OJH108" s="388"/>
      <c r="OJI108" s="388"/>
      <c r="OKN108" s="388"/>
      <c r="OKO108" s="388"/>
      <c r="OKP108" s="388"/>
      <c r="OKQ108" s="388"/>
      <c r="OLV108" s="388"/>
      <c r="OLW108" s="388"/>
      <c r="OLX108" s="388"/>
      <c r="OLY108" s="388"/>
      <c r="OND108" s="388"/>
      <c r="ONE108" s="388"/>
      <c r="ONF108" s="388"/>
      <c r="ONG108" s="388"/>
      <c r="OOL108" s="388"/>
      <c r="OOM108" s="388"/>
      <c r="OON108" s="388"/>
      <c r="OOO108" s="388"/>
      <c r="OPT108" s="388"/>
      <c r="OPU108" s="388"/>
      <c r="OPV108" s="388"/>
      <c r="OPW108" s="388"/>
      <c r="ORB108" s="388"/>
      <c r="ORC108" s="388"/>
      <c r="ORD108" s="388"/>
      <c r="ORE108" s="388"/>
      <c r="OSJ108" s="388"/>
      <c r="OSK108" s="388"/>
      <c r="OSL108" s="388"/>
      <c r="OSM108" s="388"/>
      <c r="OTR108" s="388"/>
      <c r="OTS108" s="388"/>
      <c r="OTT108" s="388"/>
      <c r="OTU108" s="388"/>
      <c r="OUZ108" s="388"/>
      <c r="OVA108" s="388"/>
      <c r="OVB108" s="388"/>
      <c r="OVC108" s="388"/>
      <c r="OWH108" s="388"/>
      <c r="OWI108" s="388"/>
      <c r="OWJ108" s="388"/>
      <c r="OWK108" s="388"/>
      <c r="OXP108" s="388"/>
      <c r="OXQ108" s="388"/>
      <c r="OXR108" s="388"/>
      <c r="OXS108" s="388"/>
      <c r="OYX108" s="388"/>
      <c r="OYY108" s="388"/>
      <c r="OYZ108" s="388"/>
      <c r="OZA108" s="388"/>
      <c r="PAF108" s="388"/>
      <c r="PAG108" s="388"/>
      <c r="PAH108" s="388"/>
      <c r="PAI108" s="388"/>
      <c r="PBN108" s="388"/>
      <c r="PBO108" s="388"/>
      <c r="PBP108" s="388"/>
      <c r="PBQ108" s="388"/>
      <c r="PCV108" s="388"/>
      <c r="PCW108" s="388"/>
      <c r="PCX108" s="388"/>
      <c r="PCY108" s="388"/>
      <c r="PED108" s="388"/>
      <c r="PEE108" s="388"/>
      <c r="PEF108" s="388"/>
      <c r="PEG108" s="388"/>
      <c r="PFL108" s="388"/>
      <c r="PFM108" s="388"/>
      <c r="PFN108" s="388"/>
      <c r="PFO108" s="388"/>
      <c r="PGT108" s="388"/>
      <c r="PGU108" s="388"/>
      <c r="PGV108" s="388"/>
      <c r="PGW108" s="388"/>
      <c r="PIB108" s="388"/>
      <c r="PIC108" s="388"/>
      <c r="PID108" s="388"/>
      <c r="PIE108" s="388"/>
      <c r="PJJ108" s="388"/>
      <c r="PJK108" s="388"/>
      <c r="PJL108" s="388"/>
      <c r="PJM108" s="388"/>
      <c r="PKR108" s="388"/>
      <c r="PKS108" s="388"/>
      <c r="PKT108" s="388"/>
      <c r="PKU108" s="388"/>
      <c r="PLZ108" s="388"/>
      <c r="PMA108" s="388"/>
      <c r="PMB108" s="388"/>
      <c r="PMC108" s="388"/>
      <c r="PNH108" s="388"/>
      <c r="PNI108" s="388"/>
      <c r="PNJ108" s="388"/>
      <c r="PNK108" s="388"/>
      <c r="POP108" s="388"/>
      <c r="POQ108" s="388"/>
      <c r="POR108" s="388"/>
      <c r="POS108" s="388"/>
      <c r="PPX108" s="388"/>
      <c r="PPY108" s="388"/>
      <c r="PPZ108" s="388"/>
      <c r="PQA108" s="388"/>
      <c r="PRF108" s="388"/>
      <c r="PRG108" s="388"/>
      <c r="PRH108" s="388"/>
      <c r="PRI108" s="388"/>
      <c r="PSN108" s="388"/>
      <c r="PSO108" s="388"/>
      <c r="PSP108" s="388"/>
      <c r="PSQ108" s="388"/>
      <c r="PTV108" s="388"/>
      <c r="PTW108" s="388"/>
      <c r="PTX108" s="388"/>
      <c r="PTY108" s="388"/>
      <c r="PVD108" s="388"/>
      <c r="PVE108" s="388"/>
      <c r="PVF108" s="388"/>
      <c r="PVG108" s="388"/>
      <c r="PWL108" s="388"/>
      <c r="PWM108" s="388"/>
      <c r="PWN108" s="388"/>
      <c r="PWO108" s="388"/>
      <c r="PXT108" s="388"/>
      <c r="PXU108" s="388"/>
      <c r="PXV108" s="388"/>
      <c r="PXW108" s="388"/>
      <c r="PZB108" s="388"/>
      <c r="PZC108" s="388"/>
      <c r="PZD108" s="388"/>
      <c r="PZE108" s="388"/>
      <c r="QAJ108" s="388"/>
      <c r="QAK108" s="388"/>
      <c r="QAL108" s="388"/>
      <c r="QAM108" s="388"/>
      <c r="QBR108" s="388"/>
      <c r="QBS108" s="388"/>
      <c r="QBT108" s="388"/>
      <c r="QBU108" s="388"/>
      <c r="QCZ108" s="388"/>
      <c r="QDA108" s="388"/>
      <c r="QDB108" s="388"/>
      <c r="QDC108" s="388"/>
      <c r="QEH108" s="388"/>
      <c r="QEI108" s="388"/>
      <c r="QEJ108" s="388"/>
      <c r="QEK108" s="388"/>
      <c r="QFP108" s="388"/>
      <c r="QFQ108" s="388"/>
      <c r="QFR108" s="388"/>
      <c r="QFS108" s="388"/>
      <c r="QGX108" s="388"/>
      <c r="QGY108" s="388"/>
      <c r="QGZ108" s="388"/>
      <c r="QHA108" s="388"/>
      <c r="QIF108" s="388"/>
      <c r="QIG108" s="388"/>
      <c r="QIH108" s="388"/>
      <c r="QII108" s="388"/>
      <c r="QJN108" s="388"/>
      <c r="QJO108" s="388"/>
      <c r="QJP108" s="388"/>
      <c r="QJQ108" s="388"/>
      <c r="QKV108" s="388"/>
      <c r="QKW108" s="388"/>
      <c r="QKX108" s="388"/>
      <c r="QKY108" s="388"/>
      <c r="QMD108" s="388"/>
      <c r="QME108" s="388"/>
      <c r="QMF108" s="388"/>
      <c r="QMG108" s="388"/>
      <c r="QNL108" s="388"/>
      <c r="QNM108" s="388"/>
      <c r="QNN108" s="388"/>
      <c r="QNO108" s="388"/>
      <c r="QOT108" s="388"/>
      <c r="QOU108" s="388"/>
      <c r="QOV108" s="388"/>
      <c r="QOW108" s="388"/>
      <c r="QQB108" s="388"/>
      <c r="QQC108" s="388"/>
      <c r="QQD108" s="388"/>
      <c r="QQE108" s="388"/>
      <c r="QRJ108" s="388"/>
      <c r="QRK108" s="388"/>
      <c r="QRL108" s="388"/>
      <c r="QRM108" s="388"/>
      <c r="QSR108" s="388"/>
      <c r="QSS108" s="388"/>
      <c r="QST108" s="388"/>
      <c r="QSU108" s="388"/>
      <c r="QTZ108" s="388"/>
      <c r="QUA108" s="388"/>
      <c r="QUB108" s="388"/>
      <c r="QUC108" s="388"/>
      <c r="QVH108" s="388"/>
      <c r="QVI108" s="388"/>
      <c r="QVJ108" s="388"/>
      <c r="QVK108" s="388"/>
      <c r="QWP108" s="388"/>
      <c r="QWQ108" s="388"/>
      <c r="QWR108" s="388"/>
      <c r="QWS108" s="388"/>
      <c r="QXX108" s="388"/>
      <c r="QXY108" s="388"/>
      <c r="QXZ108" s="388"/>
      <c r="QYA108" s="388"/>
      <c r="QZF108" s="388"/>
      <c r="QZG108" s="388"/>
      <c r="QZH108" s="388"/>
      <c r="QZI108" s="388"/>
      <c r="RAN108" s="388"/>
      <c r="RAO108" s="388"/>
      <c r="RAP108" s="388"/>
      <c r="RAQ108" s="388"/>
      <c r="RBV108" s="388"/>
      <c r="RBW108" s="388"/>
      <c r="RBX108" s="388"/>
      <c r="RBY108" s="388"/>
      <c r="RDD108" s="388"/>
      <c r="RDE108" s="388"/>
      <c r="RDF108" s="388"/>
      <c r="RDG108" s="388"/>
      <c r="REL108" s="388"/>
      <c r="REM108" s="388"/>
      <c r="REN108" s="388"/>
      <c r="REO108" s="388"/>
      <c r="RFT108" s="388"/>
      <c r="RFU108" s="388"/>
      <c r="RFV108" s="388"/>
      <c r="RFW108" s="388"/>
      <c r="RHB108" s="388"/>
      <c r="RHC108" s="388"/>
      <c r="RHD108" s="388"/>
      <c r="RHE108" s="388"/>
      <c r="RIJ108" s="388"/>
      <c r="RIK108" s="388"/>
      <c r="RIL108" s="388"/>
      <c r="RIM108" s="388"/>
      <c r="RJR108" s="388"/>
      <c r="RJS108" s="388"/>
      <c r="RJT108" s="388"/>
      <c r="RJU108" s="388"/>
      <c r="RKZ108" s="388"/>
      <c r="RLA108" s="388"/>
      <c r="RLB108" s="388"/>
      <c r="RLC108" s="388"/>
      <c r="RMH108" s="388"/>
      <c r="RMI108" s="388"/>
      <c r="RMJ108" s="388"/>
      <c r="RMK108" s="388"/>
      <c r="RNP108" s="388"/>
      <c r="RNQ108" s="388"/>
      <c r="RNR108" s="388"/>
      <c r="RNS108" s="388"/>
      <c r="ROX108" s="388"/>
      <c r="ROY108" s="388"/>
      <c r="ROZ108" s="388"/>
      <c r="RPA108" s="388"/>
      <c r="RQF108" s="388"/>
      <c r="RQG108" s="388"/>
      <c r="RQH108" s="388"/>
      <c r="RQI108" s="388"/>
      <c r="RRN108" s="388"/>
      <c r="RRO108" s="388"/>
      <c r="RRP108" s="388"/>
      <c r="RRQ108" s="388"/>
      <c r="RSV108" s="388"/>
      <c r="RSW108" s="388"/>
      <c r="RSX108" s="388"/>
      <c r="RSY108" s="388"/>
      <c r="RUD108" s="388"/>
      <c r="RUE108" s="388"/>
      <c r="RUF108" s="388"/>
      <c r="RUG108" s="388"/>
      <c r="RVL108" s="388"/>
      <c r="RVM108" s="388"/>
      <c r="RVN108" s="388"/>
      <c r="RVO108" s="388"/>
      <c r="RWT108" s="388"/>
      <c r="RWU108" s="388"/>
      <c r="RWV108" s="388"/>
      <c r="RWW108" s="388"/>
      <c r="RYB108" s="388"/>
      <c r="RYC108" s="388"/>
      <c r="RYD108" s="388"/>
      <c r="RYE108" s="388"/>
      <c r="RZJ108" s="388"/>
      <c r="RZK108" s="388"/>
      <c r="RZL108" s="388"/>
      <c r="RZM108" s="388"/>
      <c r="SAR108" s="388"/>
      <c r="SAS108" s="388"/>
      <c r="SAT108" s="388"/>
      <c r="SAU108" s="388"/>
      <c r="SBZ108" s="388"/>
      <c r="SCA108" s="388"/>
      <c r="SCB108" s="388"/>
      <c r="SCC108" s="388"/>
      <c r="SDH108" s="388"/>
      <c r="SDI108" s="388"/>
      <c r="SDJ108" s="388"/>
      <c r="SDK108" s="388"/>
      <c r="SEP108" s="388"/>
      <c r="SEQ108" s="388"/>
      <c r="SER108" s="388"/>
      <c r="SES108" s="388"/>
      <c r="SFX108" s="388"/>
      <c r="SFY108" s="388"/>
      <c r="SFZ108" s="388"/>
      <c r="SGA108" s="388"/>
      <c r="SHF108" s="388"/>
      <c r="SHG108" s="388"/>
      <c r="SHH108" s="388"/>
      <c r="SHI108" s="388"/>
      <c r="SIN108" s="388"/>
      <c r="SIO108" s="388"/>
      <c r="SIP108" s="388"/>
      <c r="SIQ108" s="388"/>
      <c r="SJV108" s="388"/>
      <c r="SJW108" s="388"/>
      <c r="SJX108" s="388"/>
      <c r="SJY108" s="388"/>
      <c r="SLD108" s="388"/>
      <c r="SLE108" s="388"/>
      <c r="SLF108" s="388"/>
      <c r="SLG108" s="388"/>
      <c r="SML108" s="388"/>
      <c r="SMM108" s="388"/>
      <c r="SMN108" s="388"/>
      <c r="SMO108" s="388"/>
      <c r="SNT108" s="388"/>
      <c r="SNU108" s="388"/>
      <c r="SNV108" s="388"/>
      <c r="SNW108" s="388"/>
      <c r="SPB108" s="388"/>
      <c r="SPC108" s="388"/>
      <c r="SPD108" s="388"/>
      <c r="SPE108" s="388"/>
      <c r="SQJ108" s="388"/>
      <c r="SQK108" s="388"/>
      <c r="SQL108" s="388"/>
      <c r="SQM108" s="388"/>
      <c r="SRR108" s="388"/>
      <c r="SRS108" s="388"/>
      <c r="SRT108" s="388"/>
      <c r="SRU108" s="388"/>
      <c r="SSZ108" s="388"/>
      <c r="STA108" s="388"/>
      <c r="STB108" s="388"/>
      <c r="STC108" s="388"/>
      <c r="SUH108" s="388"/>
      <c r="SUI108" s="388"/>
      <c r="SUJ108" s="388"/>
      <c r="SUK108" s="388"/>
      <c r="SVP108" s="388"/>
      <c r="SVQ108" s="388"/>
      <c r="SVR108" s="388"/>
      <c r="SVS108" s="388"/>
      <c r="SWX108" s="388"/>
      <c r="SWY108" s="388"/>
      <c r="SWZ108" s="388"/>
      <c r="SXA108" s="388"/>
      <c r="SYF108" s="388"/>
      <c r="SYG108" s="388"/>
      <c r="SYH108" s="388"/>
      <c r="SYI108" s="388"/>
      <c r="SZN108" s="388"/>
      <c r="SZO108" s="388"/>
      <c r="SZP108" s="388"/>
      <c r="SZQ108" s="388"/>
      <c r="TAV108" s="388"/>
      <c r="TAW108" s="388"/>
      <c r="TAX108" s="388"/>
      <c r="TAY108" s="388"/>
      <c r="TCD108" s="388"/>
      <c r="TCE108" s="388"/>
      <c r="TCF108" s="388"/>
      <c r="TCG108" s="388"/>
      <c r="TDL108" s="388"/>
      <c r="TDM108" s="388"/>
      <c r="TDN108" s="388"/>
      <c r="TDO108" s="388"/>
      <c r="TET108" s="388"/>
      <c r="TEU108" s="388"/>
      <c r="TEV108" s="388"/>
      <c r="TEW108" s="388"/>
      <c r="TGB108" s="388"/>
      <c r="TGC108" s="388"/>
      <c r="TGD108" s="388"/>
      <c r="TGE108" s="388"/>
      <c r="THJ108" s="388"/>
      <c r="THK108" s="388"/>
      <c r="THL108" s="388"/>
      <c r="THM108" s="388"/>
      <c r="TIR108" s="388"/>
      <c r="TIS108" s="388"/>
      <c r="TIT108" s="388"/>
      <c r="TIU108" s="388"/>
      <c r="TJZ108" s="388"/>
      <c r="TKA108" s="388"/>
      <c r="TKB108" s="388"/>
      <c r="TKC108" s="388"/>
      <c r="TLH108" s="388"/>
      <c r="TLI108" s="388"/>
      <c r="TLJ108" s="388"/>
      <c r="TLK108" s="388"/>
      <c r="TMP108" s="388"/>
      <c r="TMQ108" s="388"/>
      <c r="TMR108" s="388"/>
      <c r="TMS108" s="388"/>
      <c r="TNX108" s="388"/>
      <c r="TNY108" s="388"/>
      <c r="TNZ108" s="388"/>
      <c r="TOA108" s="388"/>
      <c r="TPF108" s="388"/>
      <c r="TPG108" s="388"/>
      <c r="TPH108" s="388"/>
      <c r="TPI108" s="388"/>
      <c r="TQN108" s="388"/>
      <c r="TQO108" s="388"/>
      <c r="TQP108" s="388"/>
      <c r="TQQ108" s="388"/>
      <c r="TRV108" s="388"/>
      <c r="TRW108" s="388"/>
      <c r="TRX108" s="388"/>
      <c r="TRY108" s="388"/>
      <c r="TTD108" s="388"/>
      <c r="TTE108" s="388"/>
      <c r="TTF108" s="388"/>
      <c r="TTG108" s="388"/>
      <c r="TUL108" s="388"/>
      <c r="TUM108" s="388"/>
      <c r="TUN108" s="388"/>
      <c r="TUO108" s="388"/>
      <c r="TVT108" s="388"/>
      <c r="TVU108" s="388"/>
      <c r="TVV108" s="388"/>
      <c r="TVW108" s="388"/>
      <c r="TXB108" s="388"/>
      <c r="TXC108" s="388"/>
      <c r="TXD108" s="388"/>
      <c r="TXE108" s="388"/>
      <c r="TYJ108" s="388"/>
      <c r="TYK108" s="388"/>
      <c r="TYL108" s="388"/>
      <c r="TYM108" s="388"/>
      <c r="TZR108" s="388"/>
      <c r="TZS108" s="388"/>
      <c r="TZT108" s="388"/>
      <c r="TZU108" s="388"/>
      <c r="UAZ108" s="388"/>
      <c r="UBA108" s="388"/>
      <c r="UBB108" s="388"/>
      <c r="UBC108" s="388"/>
      <c r="UCH108" s="388"/>
      <c r="UCI108" s="388"/>
      <c r="UCJ108" s="388"/>
      <c r="UCK108" s="388"/>
      <c r="UDP108" s="388"/>
      <c r="UDQ108" s="388"/>
      <c r="UDR108" s="388"/>
      <c r="UDS108" s="388"/>
      <c r="UEX108" s="388"/>
      <c r="UEY108" s="388"/>
      <c r="UEZ108" s="388"/>
      <c r="UFA108" s="388"/>
      <c r="UGF108" s="388"/>
      <c r="UGG108" s="388"/>
      <c r="UGH108" s="388"/>
      <c r="UGI108" s="388"/>
      <c r="UHN108" s="388"/>
      <c r="UHO108" s="388"/>
      <c r="UHP108" s="388"/>
      <c r="UHQ108" s="388"/>
      <c r="UIV108" s="388"/>
      <c r="UIW108" s="388"/>
      <c r="UIX108" s="388"/>
      <c r="UIY108" s="388"/>
      <c r="UKD108" s="388"/>
      <c r="UKE108" s="388"/>
      <c r="UKF108" s="388"/>
      <c r="UKG108" s="388"/>
      <c r="ULL108" s="388"/>
      <c r="ULM108" s="388"/>
      <c r="ULN108" s="388"/>
      <c r="ULO108" s="388"/>
      <c r="UMT108" s="388"/>
      <c r="UMU108" s="388"/>
      <c r="UMV108" s="388"/>
      <c r="UMW108" s="388"/>
      <c r="UOB108" s="388"/>
      <c r="UOC108" s="388"/>
      <c r="UOD108" s="388"/>
      <c r="UOE108" s="388"/>
      <c r="UPJ108" s="388"/>
      <c r="UPK108" s="388"/>
      <c r="UPL108" s="388"/>
      <c r="UPM108" s="388"/>
      <c r="UQR108" s="388"/>
      <c r="UQS108" s="388"/>
      <c r="UQT108" s="388"/>
      <c r="UQU108" s="388"/>
      <c r="URZ108" s="388"/>
      <c r="USA108" s="388"/>
      <c r="USB108" s="388"/>
      <c r="USC108" s="388"/>
      <c r="UTH108" s="388"/>
      <c r="UTI108" s="388"/>
      <c r="UTJ108" s="388"/>
      <c r="UTK108" s="388"/>
      <c r="UUP108" s="388"/>
      <c r="UUQ108" s="388"/>
      <c r="UUR108" s="388"/>
      <c r="UUS108" s="388"/>
      <c r="UVX108" s="388"/>
      <c r="UVY108" s="388"/>
      <c r="UVZ108" s="388"/>
      <c r="UWA108" s="388"/>
      <c r="UXF108" s="388"/>
      <c r="UXG108" s="388"/>
      <c r="UXH108" s="388"/>
      <c r="UXI108" s="388"/>
      <c r="UYN108" s="388"/>
      <c r="UYO108" s="388"/>
      <c r="UYP108" s="388"/>
      <c r="UYQ108" s="388"/>
      <c r="UZV108" s="388"/>
      <c r="UZW108" s="388"/>
      <c r="UZX108" s="388"/>
      <c r="UZY108" s="388"/>
      <c r="VBD108" s="388"/>
      <c r="VBE108" s="388"/>
      <c r="VBF108" s="388"/>
      <c r="VBG108" s="388"/>
      <c r="VCL108" s="388"/>
      <c r="VCM108" s="388"/>
      <c r="VCN108" s="388"/>
      <c r="VCO108" s="388"/>
      <c r="VDT108" s="388"/>
      <c r="VDU108" s="388"/>
      <c r="VDV108" s="388"/>
      <c r="VDW108" s="388"/>
      <c r="VFB108" s="388"/>
      <c r="VFC108" s="388"/>
      <c r="VFD108" s="388"/>
      <c r="VFE108" s="388"/>
      <c r="VGJ108" s="388"/>
      <c r="VGK108" s="388"/>
      <c r="VGL108" s="388"/>
      <c r="VGM108" s="388"/>
      <c r="VHR108" s="388"/>
      <c r="VHS108" s="388"/>
      <c r="VHT108" s="388"/>
      <c r="VHU108" s="388"/>
      <c r="VIZ108" s="388"/>
      <c r="VJA108" s="388"/>
      <c r="VJB108" s="388"/>
      <c r="VJC108" s="388"/>
      <c r="VKH108" s="388"/>
      <c r="VKI108" s="388"/>
      <c r="VKJ108" s="388"/>
      <c r="VKK108" s="388"/>
      <c r="VLP108" s="388"/>
      <c r="VLQ108" s="388"/>
      <c r="VLR108" s="388"/>
      <c r="VLS108" s="388"/>
      <c r="VMX108" s="388"/>
      <c r="VMY108" s="388"/>
      <c r="VMZ108" s="388"/>
      <c r="VNA108" s="388"/>
      <c r="VOF108" s="388"/>
      <c r="VOG108" s="388"/>
      <c r="VOH108" s="388"/>
      <c r="VOI108" s="388"/>
      <c r="VPN108" s="388"/>
      <c r="VPO108" s="388"/>
      <c r="VPP108" s="388"/>
      <c r="VPQ108" s="388"/>
      <c r="VQV108" s="388"/>
      <c r="VQW108" s="388"/>
      <c r="VQX108" s="388"/>
      <c r="VQY108" s="388"/>
      <c r="VSD108" s="388"/>
      <c r="VSE108" s="388"/>
      <c r="VSF108" s="388"/>
      <c r="VSG108" s="388"/>
      <c r="VTL108" s="388"/>
      <c r="VTM108" s="388"/>
      <c r="VTN108" s="388"/>
      <c r="VTO108" s="388"/>
      <c r="VUT108" s="388"/>
      <c r="VUU108" s="388"/>
      <c r="VUV108" s="388"/>
      <c r="VUW108" s="388"/>
      <c r="VWB108" s="388"/>
      <c r="VWC108" s="388"/>
      <c r="VWD108" s="388"/>
      <c r="VWE108" s="388"/>
      <c r="VXJ108" s="388"/>
      <c r="VXK108" s="388"/>
      <c r="VXL108" s="388"/>
      <c r="VXM108" s="388"/>
      <c r="VYR108" s="388"/>
      <c r="VYS108" s="388"/>
      <c r="VYT108" s="388"/>
      <c r="VYU108" s="388"/>
      <c r="VZZ108" s="388"/>
      <c r="WAA108" s="388"/>
      <c r="WAB108" s="388"/>
      <c r="WAC108" s="388"/>
      <c r="WBH108" s="388"/>
      <c r="WBI108" s="388"/>
      <c r="WBJ108" s="388"/>
      <c r="WBK108" s="388"/>
      <c r="WCP108" s="388"/>
      <c r="WCQ108" s="388"/>
      <c r="WCR108" s="388"/>
      <c r="WCS108" s="388"/>
      <c r="WDX108" s="388"/>
      <c r="WDY108" s="388"/>
      <c r="WDZ108" s="388"/>
      <c r="WEA108" s="388"/>
      <c r="WFF108" s="388"/>
      <c r="WFG108" s="388"/>
      <c r="WFH108" s="388"/>
      <c r="WFI108" s="388"/>
      <c r="WGN108" s="388"/>
      <c r="WGO108" s="388"/>
      <c r="WGP108" s="388"/>
      <c r="WGQ108" s="388"/>
      <c r="WHV108" s="388"/>
      <c r="WHW108" s="388"/>
      <c r="WHX108" s="388"/>
      <c r="WHY108" s="388"/>
      <c r="WJD108" s="388"/>
      <c r="WJE108" s="388"/>
      <c r="WJF108" s="388"/>
      <c r="WJG108" s="388"/>
      <c r="WKL108" s="388"/>
      <c r="WKM108" s="388"/>
      <c r="WKN108" s="388"/>
      <c r="WKO108" s="388"/>
      <c r="WLT108" s="388"/>
      <c r="WLU108" s="388"/>
      <c r="WLV108" s="388"/>
      <c r="WLW108" s="388"/>
      <c r="WNB108" s="388"/>
      <c r="WNC108" s="388"/>
      <c r="WND108" s="388"/>
      <c r="WNE108" s="388"/>
      <c r="WOJ108" s="388"/>
      <c r="WOK108" s="388"/>
      <c r="WOL108" s="388"/>
      <c r="WOM108" s="388"/>
      <c r="WPR108" s="388"/>
      <c r="WPS108" s="388"/>
      <c r="WPT108" s="388"/>
      <c r="WPU108" s="388"/>
      <c r="WQZ108" s="388"/>
      <c r="WRA108" s="388"/>
      <c r="WRB108" s="388"/>
      <c r="WRC108" s="388"/>
      <c r="WSH108" s="388"/>
      <c r="WSI108" s="388"/>
      <c r="WSJ108" s="388"/>
      <c r="WSK108" s="388"/>
      <c r="WTP108" s="388"/>
      <c r="WTQ108" s="388"/>
      <c r="WTR108" s="388"/>
      <c r="WTS108" s="388"/>
      <c r="WUX108" s="388"/>
      <c r="WUY108" s="388"/>
      <c r="WUZ108" s="388"/>
      <c r="WVA108" s="388"/>
      <c r="WWF108" s="388"/>
      <c r="WWG108" s="388"/>
      <c r="WWH108" s="388"/>
      <c r="WWI108" s="388"/>
      <c r="WXN108" s="388"/>
      <c r="WXO108" s="388"/>
      <c r="WXP108" s="388"/>
      <c r="WXQ108" s="388"/>
      <c r="WYV108" s="388"/>
      <c r="WYW108" s="388"/>
      <c r="WYX108" s="388"/>
      <c r="WYY108" s="388"/>
      <c r="XAD108" s="388"/>
      <c r="XAE108" s="388"/>
      <c r="XAF108" s="388"/>
      <c r="XAG108" s="388"/>
      <c r="XBL108" s="388"/>
      <c r="XBM108" s="388"/>
      <c r="XBN108" s="388"/>
      <c r="XBO108" s="388"/>
      <c r="XCT108" s="388"/>
      <c r="XCU108" s="388"/>
      <c r="XCV108" s="388"/>
      <c r="XCW108" s="388"/>
      <c r="XEB108" s="388"/>
      <c r="XEC108" s="388"/>
      <c r="XED108" s="388"/>
      <c r="XEE108" s="388"/>
    </row>
    <row r="109" spans="2:2045 2076:3065 3096:4085 4116:5105 5136:6125 6156:7145 7176:8165 8196:10239 10270:11259 11290:12279 12310:13299 13330:14319 14350:15339 15370:16359" ht="14.25" customHeight="1" x14ac:dyDescent="0.15">
      <c r="B109" s="364"/>
      <c r="C109" s="368"/>
      <c r="D109" s="368"/>
      <c r="E109" s="369"/>
      <c r="F109" s="35" t="s">
        <v>80</v>
      </c>
      <c r="G109" s="119"/>
      <c r="H109" s="120"/>
      <c r="I109" s="120">
        <v>3</v>
      </c>
      <c r="J109" s="120">
        <v>126500</v>
      </c>
      <c r="K109" s="120">
        <v>3</v>
      </c>
      <c r="L109" s="120">
        <v>400900</v>
      </c>
      <c r="M109" s="120"/>
      <c r="N109" s="120"/>
      <c r="O109" s="121">
        <f t="shared" si="96"/>
        <v>6</v>
      </c>
      <c r="P109" s="122">
        <f t="shared" si="96"/>
        <v>527400</v>
      </c>
      <c r="Q109" s="123"/>
      <c r="R109" s="120"/>
      <c r="S109" s="120"/>
      <c r="T109" s="120"/>
      <c r="U109" s="120"/>
      <c r="V109" s="120"/>
      <c r="W109" s="120"/>
      <c r="X109" s="120"/>
      <c r="Y109" s="120"/>
      <c r="Z109" s="120"/>
      <c r="AA109" s="120">
        <v>7</v>
      </c>
      <c r="AB109" s="120">
        <v>4579772</v>
      </c>
      <c r="AC109" s="121">
        <f t="shared" si="97"/>
        <v>7</v>
      </c>
      <c r="AD109" s="124">
        <f t="shared" si="97"/>
        <v>4579772</v>
      </c>
      <c r="AE109" s="125">
        <f t="shared" si="98"/>
        <v>13</v>
      </c>
      <c r="AF109" s="121">
        <f t="shared" si="98"/>
        <v>5107172</v>
      </c>
      <c r="AG109" s="126">
        <v>13</v>
      </c>
      <c r="AH109" s="127">
        <v>5107172</v>
      </c>
      <c r="AJ109" s="388"/>
      <c r="AK109" s="388"/>
      <c r="AL109" s="388"/>
      <c r="AM109" s="388"/>
      <c r="BR109" s="388"/>
      <c r="BS109" s="388"/>
      <c r="BT109" s="388"/>
      <c r="BU109" s="388"/>
      <c r="CZ109" s="388"/>
      <c r="DA109" s="388"/>
      <c r="DB109" s="388"/>
      <c r="DC109" s="388"/>
      <c r="EH109" s="388"/>
      <c r="EI109" s="388"/>
      <c r="EJ109" s="388"/>
      <c r="EK109" s="388"/>
      <c r="FP109" s="388"/>
      <c r="FQ109" s="388"/>
      <c r="FR109" s="388"/>
      <c r="FS109" s="388"/>
      <c r="GX109" s="388"/>
      <c r="GY109" s="388"/>
      <c r="GZ109" s="388"/>
      <c r="HA109" s="388"/>
      <c r="IF109" s="388"/>
      <c r="IG109" s="388"/>
      <c r="IH109" s="388"/>
      <c r="II109" s="388"/>
      <c r="JN109" s="388"/>
      <c r="JO109" s="388"/>
      <c r="JP109" s="388"/>
      <c r="JQ109" s="388"/>
      <c r="KV109" s="388"/>
      <c r="KW109" s="388"/>
      <c r="KX109" s="388"/>
      <c r="KY109" s="388"/>
      <c r="MD109" s="388"/>
      <c r="ME109" s="388"/>
      <c r="MF109" s="388"/>
      <c r="MG109" s="388"/>
      <c r="NL109" s="388"/>
      <c r="NM109" s="388"/>
      <c r="NN109" s="388"/>
      <c r="NO109" s="388"/>
      <c r="OT109" s="388"/>
      <c r="OU109" s="388"/>
      <c r="OV109" s="388"/>
      <c r="OW109" s="388"/>
      <c r="QB109" s="388"/>
      <c r="QC109" s="388"/>
      <c r="QD109" s="388"/>
      <c r="QE109" s="388"/>
      <c r="RJ109" s="388"/>
      <c r="RK109" s="388"/>
      <c r="RL109" s="388"/>
      <c r="RM109" s="388"/>
      <c r="SR109" s="388"/>
      <c r="SS109" s="388"/>
      <c r="ST109" s="388"/>
      <c r="SU109" s="388"/>
      <c r="TZ109" s="388"/>
      <c r="UA109" s="388"/>
      <c r="UB109" s="388"/>
      <c r="UC109" s="388"/>
      <c r="VH109" s="388"/>
      <c r="VI109" s="388"/>
      <c r="VJ109" s="388"/>
      <c r="VK109" s="388"/>
      <c r="WP109" s="388"/>
      <c r="WQ109" s="388"/>
      <c r="WR109" s="388"/>
      <c r="WS109" s="388"/>
      <c r="XX109" s="388"/>
      <c r="XY109" s="388"/>
      <c r="XZ109" s="388"/>
      <c r="YA109" s="388"/>
      <c r="ZF109" s="388"/>
      <c r="ZG109" s="388"/>
      <c r="ZH109" s="388"/>
      <c r="ZI109" s="388"/>
      <c r="AAN109" s="388"/>
      <c r="AAO109" s="388"/>
      <c r="AAP109" s="388"/>
      <c r="AAQ109" s="388"/>
      <c r="ABV109" s="388"/>
      <c r="ABW109" s="388"/>
      <c r="ABX109" s="388"/>
      <c r="ABY109" s="388"/>
      <c r="ADD109" s="388"/>
      <c r="ADE109" s="388"/>
      <c r="ADF109" s="388"/>
      <c r="ADG109" s="388"/>
      <c r="AEL109" s="388"/>
      <c r="AEM109" s="388"/>
      <c r="AEN109" s="388"/>
      <c r="AEO109" s="388"/>
      <c r="AFT109" s="388"/>
      <c r="AFU109" s="388"/>
      <c r="AFV109" s="388"/>
      <c r="AFW109" s="388"/>
      <c r="AHB109" s="388"/>
      <c r="AHC109" s="388"/>
      <c r="AHD109" s="388"/>
      <c r="AHE109" s="388"/>
      <c r="AIJ109" s="388"/>
      <c r="AIK109" s="388"/>
      <c r="AIL109" s="388"/>
      <c r="AIM109" s="388"/>
      <c r="AJR109" s="388"/>
      <c r="AJS109" s="388"/>
      <c r="AJT109" s="388"/>
      <c r="AJU109" s="388"/>
      <c r="AKZ109" s="388"/>
      <c r="ALA109" s="388"/>
      <c r="ALB109" s="388"/>
      <c r="ALC109" s="388"/>
      <c r="AMH109" s="388"/>
      <c r="AMI109" s="388"/>
      <c r="AMJ109" s="388"/>
      <c r="AMK109" s="388"/>
      <c r="ANP109" s="388"/>
      <c r="ANQ109" s="388"/>
      <c r="ANR109" s="388"/>
      <c r="ANS109" s="388"/>
      <c r="AOX109" s="388"/>
      <c r="AOY109" s="388"/>
      <c r="AOZ109" s="388"/>
      <c r="APA109" s="388"/>
      <c r="AQF109" s="388"/>
      <c r="AQG109" s="388"/>
      <c r="AQH109" s="388"/>
      <c r="AQI109" s="388"/>
      <c r="ARN109" s="388"/>
      <c r="ARO109" s="388"/>
      <c r="ARP109" s="388"/>
      <c r="ARQ109" s="388"/>
      <c r="ASV109" s="388"/>
      <c r="ASW109" s="388"/>
      <c r="ASX109" s="388"/>
      <c r="ASY109" s="388"/>
      <c r="AUD109" s="388"/>
      <c r="AUE109" s="388"/>
      <c r="AUF109" s="388"/>
      <c r="AUG109" s="388"/>
      <c r="AVL109" s="388"/>
      <c r="AVM109" s="388"/>
      <c r="AVN109" s="388"/>
      <c r="AVO109" s="388"/>
      <c r="AWT109" s="388"/>
      <c r="AWU109" s="388"/>
      <c r="AWV109" s="388"/>
      <c r="AWW109" s="388"/>
      <c r="AYB109" s="388"/>
      <c r="AYC109" s="388"/>
      <c r="AYD109" s="388"/>
      <c r="AYE109" s="388"/>
      <c r="AZJ109" s="388"/>
      <c r="AZK109" s="388"/>
      <c r="AZL109" s="388"/>
      <c r="AZM109" s="388"/>
      <c r="BAR109" s="388"/>
      <c r="BAS109" s="388"/>
      <c r="BAT109" s="388"/>
      <c r="BAU109" s="388"/>
      <c r="BBZ109" s="388"/>
      <c r="BCA109" s="388"/>
      <c r="BCB109" s="388"/>
      <c r="BCC109" s="388"/>
      <c r="BDH109" s="388"/>
      <c r="BDI109" s="388"/>
      <c r="BDJ109" s="388"/>
      <c r="BDK109" s="388"/>
      <c r="BEP109" s="388"/>
      <c r="BEQ109" s="388"/>
      <c r="BER109" s="388"/>
      <c r="BES109" s="388"/>
      <c r="BFX109" s="388"/>
      <c r="BFY109" s="388"/>
      <c r="BFZ109" s="388"/>
      <c r="BGA109" s="388"/>
      <c r="BHF109" s="388"/>
      <c r="BHG109" s="388"/>
      <c r="BHH109" s="388"/>
      <c r="BHI109" s="388"/>
      <c r="BIN109" s="388"/>
      <c r="BIO109" s="388"/>
      <c r="BIP109" s="388"/>
      <c r="BIQ109" s="388"/>
      <c r="BJV109" s="388"/>
      <c r="BJW109" s="388"/>
      <c r="BJX109" s="388"/>
      <c r="BJY109" s="388"/>
      <c r="BLD109" s="388"/>
      <c r="BLE109" s="388"/>
      <c r="BLF109" s="388"/>
      <c r="BLG109" s="388"/>
      <c r="BML109" s="388"/>
      <c r="BMM109" s="388"/>
      <c r="BMN109" s="388"/>
      <c r="BMO109" s="388"/>
      <c r="BNT109" s="388"/>
      <c r="BNU109" s="388"/>
      <c r="BNV109" s="388"/>
      <c r="BNW109" s="388"/>
      <c r="BPB109" s="388"/>
      <c r="BPC109" s="388"/>
      <c r="BPD109" s="388"/>
      <c r="BPE109" s="388"/>
      <c r="BQJ109" s="388"/>
      <c r="BQK109" s="388"/>
      <c r="BQL109" s="388"/>
      <c r="BQM109" s="388"/>
      <c r="BRR109" s="388"/>
      <c r="BRS109" s="388"/>
      <c r="BRT109" s="388"/>
      <c r="BRU109" s="388"/>
      <c r="BSZ109" s="388"/>
      <c r="BTA109" s="388"/>
      <c r="BTB109" s="388"/>
      <c r="BTC109" s="388"/>
      <c r="BUH109" s="388"/>
      <c r="BUI109" s="388"/>
      <c r="BUJ109" s="388"/>
      <c r="BUK109" s="388"/>
      <c r="BVP109" s="388"/>
      <c r="BVQ109" s="388"/>
      <c r="BVR109" s="388"/>
      <c r="BVS109" s="388"/>
      <c r="BWX109" s="388"/>
      <c r="BWY109" s="388"/>
      <c r="BWZ109" s="388"/>
      <c r="BXA109" s="388"/>
      <c r="BYF109" s="388"/>
      <c r="BYG109" s="388"/>
      <c r="BYH109" s="388"/>
      <c r="BYI109" s="388"/>
      <c r="BZN109" s="388"/>
      <c r="BZO109" s="388"/>
      <c r="BZP109" s="388"/>
      <c r="BZQ109" s="388"/>
      <c r="CAV109" s="388"/>
      <c r="CAW109" s="388"/>
      <c r="CAX109" s="388"/>
      <c r="CAY109" s="388"/>
      <c r="CCD109" s="388"/>
      <c r="CCE109" s="388"/>
      <c r="CCF109" s="388"/>
      <c r="CCG109" s="388"/>
      <c r="CDL109" s="388"/>
      <c r="CDM109" s="388"/>
      <c r="CDN109" s="388"/>
      <c r="CDO109" s="388"/>
      <c r="CET109" s="388"/>
      <c r="CEU109" s="388"/>
      <c r="CEV109" s="388"/>
      <c r="CEW109" s="388"/>
      <c r="CGB109" s="388"/>
      <c r="CGC109" s="388"/>
      <c r="CGD109" s="388"/>
      <c r="CGE109" s="388"/>
      <c r="CHJ109" s="388"/>
      <c r="CHK109" s="388"/>
      <c r="CHL109" s="388"/>
      <c r="CHM109" s="388"/>
      <c r="CIR109" s="388"/>
      <c r="CIS109" s="388"/>
      <c r="CIT109" s="388"/>
      <c r="CIU109" s="388"/>
      <c r="CJZ109" s="388"/>
      <c r="CKA109" s="388"/>
      <c r="CKB109" s="388"/>
      <c r="CKC109" s="388"/>
      <c r="CLH109" s="388"/>
      <c r="CLI109" s="388"/>
      <c r="CLJ109" s="388"/>
      <c r="CLK109" s="388"/>
      <c r="CMP109" s="388"/>
      <c r="CMQ109" s="388"/>
      <c r="CMR109" s="388"/>
      <c r="CMS109" s="388"/>
      <c r="CNX109" s="388"/>
      <c r="CNY109" s="388"/>
      <c r="CNZ109" s="388"/>
      <c r="COA109" s="388"/>
      <c r="CPF109" s="388"/>
      <c r="CPG109" s="388"/>
      <c r="CPH109" s="388"/>
      <c r="CPI109" s="388"/>
      <c r="CQN109" s="388"/>
      <c r="CQO109" s="388"/>
      <c r="CQP109" s="388"/>
      <c r="CQQ109" s="388"/>
      <c r="CRV109" s="388"/>
      <c r="CRW109" s="388"/>
      <c r="CRX109" s="388"/>
      <c r="CRY109" s="388"/>
      <c r="CTD109" s="388"/>
      <c r="CTE109" s="388"/>
      <c r="CTF109" s="388"/>
      <c r="CTG109" s="388"/>
      <c r="CUL109" s="388"/>
      <c r="CUM109" s="388"/>
      <c r="CUN109" s="388"/>
      <c r="CUO109" s="388"/>
      <c r="CVT109" s="388"/>
      <c r="CVU109" s="388"/>
      <c r="CVV109" s="388"/>
      <c r="CVW109" s="388"/>
      <c r="CXB109" s="388"/>
      <c r="CXC109" s="388"/>
      <c r="CXD109" s="388"/>
      <c r="CXE109" s="388"/>
      <c r="CYJ109" s="388"/>
      <c r="CYK109" s="388"/>
      <c r="CYL109" s="388"/>
      <c r="CYM109" s="388"/>
      <c r="CZR109" s="388"/>
      <c r="CZS109" s="388"/>
      <c r="CZT109" s="388"/>
      <c r="CZU109" s="388"/>
      <c r="DAZ109" s="388"/>
      <c r="DBA109" s="388"/>
      <c r="DBB109" s="388"/>
      <c r="DBC109" s="388"/>
      <c r="DCH109" s="388"/>
      <c r="DCI109" s="388"/>
      <c r="DCJ109" s="388"/>
      <c r="DCK109" s="388"/>
      <c r="DDP109" s="388"/>
      <c r="DDQ109" s="388"/>
      <c r="DDR109" s="388"/>
      <c r="DDS109" s="388"/>
      <c r="DEX109" s="388"/>
      <c r="DEY109" s="388"/>
      <c r="DEZ109" s="388"/>
      <c r="DFA109" s="388"/>
      <c r="DGF109" s="388"/>
      <c r="DGG109" s="388"/>
      <c r="DGH109" s="388"/>
      <c r="DGI109" s="388"/>
      <c r="DHN109" s="388"/>
      <c r="DHO109" s="388"/>
      <c r="DHP109" s="388"/>
      <c r="DHQ109" s="388"/>
      <c r="DIV109" s="388"/>
      <c r="DIW109" s="388"/>
      <c r="DIX109" s="388"/>
      <c r="DIY109" s="388"/>
      <c r="DKD109" s="388"/>
      <c r="DKE109" s="388"/>
      <c r="DKF109" s="388"/>
      <c r="DKG109" s="388"/>
      <c r="DLL109" s="388"/>
      <c r="DLM109" s="388"/>
      <c r="DLN109" s="388"/>
      <c r="DLO109" s="388"/>
      <c r="DMT109" s="388"/>
      <c r="DMU109" s="388"/>
      <c r="DMV109" s="388"/>
      <c r="DMW109" s="388"/>
      <c r="DOB109" s="388"/>
      <c r="DOC109" s="388"/>
      <c r="DOD109" s="388"/>
      <c r="DOE109" s="388"/>
      <c r="DPJ109" s="388"/>
      <c r="DPK109" s="388"/>
      <c r="DPL109" s="388"/>
      <c r="DPM109" s="388"/>
      <c r="DQR109" s="388"/>
      <c r="DQS109" s="388"/>
      <c r="DQT109" s="388"/>
      <c r="DQU109" s="388"/>
      <c r="DRZ109" s="388"/>
      <c r="DSA109" s="388"/>
      <c r="DSB109" s="388"/>
      <c r="DSC109" s="388"/>
      <c r="DTH109" s="388"/>
      <c r="DTI109" s="388"/>
      <c r="DTJ109" s="388"/>
      <c r="DTK109" s="388"/>
      <c r="DUP109" s="388"/>
      <c r="DUQ109" s="388"/>
      <c r="DUR109" s="388"/>
      <c r="DUS109" s="388"/>
      <c r="DVX109" s="388"/>
      <c r="DVY109" s="388"/>
      <c r="DVZ109" s="388"/>
      <c r="DWA109" s="388"/>
      <c r="DXF109" s="388"/>
      <c r="DXG109" s="388"/>
      <c r="DXH109" s="388"/>
      <c r="DXI109" s="388"/>
      <c r="DYN109" s="388"/>
      <c r="DYO109" s="388"/>
      <c r="DYP109" s="388"/>
      <c r="DYQ109" s="388"/>
      <c r="DZV109" s="388"/>
      <c r="DZW109" s="388"/>
      <c r="DZX109" s="388"/>
      <c r="DZY109" s="388"/>
      <c r="EBD109" s="388"/>
      <c r="EBE109" s="388"/>
      <c r="EBF109" s="388"/>
      <c r="EBG109" s="388"/>
      <c r="ECL109" s="388"/>
      <c r="ECM109" s="388"/>
      <c r="ECN109" s="388"/>
      <c r="ECO109" s="388"/>
      <c r="EDT109" s="388"/>
      <c r="EDU109" s="388"/>
      <c r="EDV109" s="388"/>
      <c r="EDW109" s="388"/>
      <c r="EFB109" s="388"/>
      <c r="EFC109" s="388"/>
      <c r="EFD109" s="388"/>
      <c r="EFE109" s="388"/>
      <c r="EGJ109" s="388"/>
      <c r="EGK109" s="388"/>
      <c r="EGL109" s="388"/>
      <c r="EGM109" s="388"/>
      <c r="EHR109" s="388"/>
      <c r="EHS109" s="388"/>
      <c r="EHT109" s="388"/>
      <c r="EHU109" s="388"/>
      <c r="EIZ109" s="388"/>
      <c r="EJA109" s="388"/>
      <c r="EJB109" s="388"/>
      <c r="EJC109" s="388"/>
      <c r="EKH109" s="388"/>
      <c r="EKI109" s="388"/>
      <c r="EKJ109" s="388"/>
      <c r="EKK109" s="388"/>
      <c r="ELP109" s="388"/>
      <c r="ELQ109" s="388"/>
      <c r="ELR109" s="388"/>
      <c r="ELS109" s="388"/>
      <c r="EMX109" s="388"/>
      <c r="EMY109" s="388"/>
      <c r="EMZ109" s="388"/>
      <c r="ENA109" s="388"/>
      <c r="EOF109" s="388"/>
      <c r="EOG109" s="388"/>
      <c r="EOH109" s="388"/>
      <c r="EOI109" s="388"/>
      <c r="EPN109" s="388"/>
      <c r="EPO109" s="388"/>
      <c r="EPP109" s="388"/>
      <c r="EPQ109" s="388"/>
      <c r="EQV109" s="388"/>
      <c r="EQW109" s="388"/>
      <c r="EQX109" s="388"/>
      <c r="EQY109" s="388"/>
      <c r="ESD109" s="388"/>
      <c r="ESE109" s="388"/>
      <c r="ESF109" s="388"/>
      <c r="ESG109" s="388"/>
      <c r="ETL109" s="388"/>
      <c r="ETM109" s="388"/>
      <c r="ETN109" s="388"/>
      <c r="ETO109" s="388"/>
      <c r="EUT109" s="388"/>
      <c r="EUU109" s="388"/>
      <c r="EUV109" s="388"/>
      <c r="EUW109" s="388"/>
      <c r="EWB109" s="388"/>
      <c r="EWC109" s="388"/>
      <c r="EWD109" s="388"/>
      <c r="EWE109" s="388"/>
      <c r="EXJ109" s="388"/>
      <c r="EXK109" s="388"/>
      <c r="EXL109" s="388"/>
      <c r="EXM109" s="388"/>
      <c r="EYR109" s="388"/>
      <c r="EYS109" s="388"/>
      <c r="EYT109" s="388"/>
      <c r="EYU109" s="388"/>
      <c r="EZZ109" s="388"/>
      <c r="FAA109" s="388"/>
      <c r="FAB109" s="388"/>
      <c r="FAC109" s="388"/>
      <c r="FBH109" s="388"/>
      <c r="FBI109" s="388"/>
      <c r="FBJ109" s="388"/>
      <c r="FBK109" s="388"/>
      <c r="FCP109" s="388"/>
      <c r="FCQ109" s="388"/>
      <c r="FCR109" s="388"/>
      <c r="FCS109" s="388"/>
      <c r="FDX109" s="388"/>
      <c r="FDY109" s="388"/>
      <c r="FDZ109" s="388"/>
      <c r="FEA109" s="388"/>
      <c r="FFF109" s="388"/>
      <c r="FFG109" s="388"/>
      <c r="FFH109" s="388"/>
      <c r="FFI109" s="388"/>
      <c r="FGN109" s="388"/>
      <c r="FGO109" s="388"/>
      <c r="FGP109" s="388"/>
      <c r="FGQ109" s="388"/>
      <c r="FHV109" s="388"/>
      <c r="FHW109" s="388"/>
      <c r="FHX109" s="388"/>
      <c r="FHY109" s="388"/>
      <c r="FJD109" s="388"/>
      <c r="FJE109" s="388"/>
      <c r="FJF109" s="388"/>
      <c r="FJG109" s="388"/>
      <c r="FKL109" s="388"/>
      <c r="FKM109" s="388"/>
      <c r="FKN109" s="388"/>
      <c r="FKO109" s="388"/>
      <c r="FLT109" s="388"/>
      <c r="FLU109" s="388"/>
      <c r="FLV109" s="388"/>
      <c r="FLW109" s="388"/>
      <c r="FNB109" s="388"/>
      <c r="FNC109" s="388"/>
      <c r="FND109" s="388"/>
      <c r="FNE109" s="388"/>
      <c r="FOJ109" s="388"/>
      <c r="FOK109" s="388"/>
      <c r="FOL109" s="388"/>
      <c r="FOM109" s="388"/>
      <c r="FPR109" s="388"/>
      <c r="FPS109" s="388"/>
      <c r="FPT109" s="388"/>
      <c r="FPU109" s="388"/>
      <c r="FQZ109" s="388"/>
      <c r="FRA109" s="388"/>
      <c r="FRB109" s="388"/>
      <c r="FRC109" s="388"/>
      <c r="FSH109" s="388"/>
      <c r="FSI109" s="388"/>
      <c r="FSJ109" s="388"/>
      <c r="FSK109" s="388"/>
      <c r="FTP109" s="388"/>
      <c r="FTQ109" s="388"/>
      <c r="FTR109" s="388"/>
      <c r="FTS109" s="388"/>
      <c r="FUX109" s="388"/>
      <c r="FUY109" s="388"/>
      <c r="FUZ109" s="388"/>
      <c r="FVA109" s="388"/>
      <c r="FWF109" s="388"/>
      <c r="FWG109" s="388"/>
      <c r="FWH109" s="388"/>
      <c r="FWI109" s="388"/>
      <c r="FXN109" s="388"/>
      <c r="FXO109" s="388"/>
      <c r="FXP109" s="388"/>
      <c r="FXQ109" s="388"/>
      <c r="FYV109" s="388"/>
      <c r="FYW109" s="388"/>
      <c r="FYX109" s="388"/>
      <c r="FYY109" s="388"/>
      <c r="GAD109" s="388"/>
      <c r="GAE109" s="388"/>
      <c r="GAF109" s="388"/>
      <c r="GAG109" s="388"/>
      <c r="GBL109" s="388"/>
      <c r="GBM109" s="388"/>
      <c r="GBN109" s="388"/>
      <c r="GBO109" s="388"/>
      <c r="GCT109" s="388"/>
      <c r="GCU109" s="388"/>
      <c r="GCV109" s="388"/>
      <c r="GCW109" s="388"/>
      <c r="GEB109" s="388"/>
      <c r="GEC109" s="388"/>
      <c r="GED109" s="388"/>
      <c r="GEE109" s="388"/>
      <c r="GFJ109" s="388"/>
      <c r="GFK109" s="388"/>
      <c r="GFL109" s="388"/>
      <c r="GFM109" s="388"/>
      <c r="GGR109" s="388"/>
      <c r="GGS109" s="388"/>
      <c r="GGT109" s="388"/>
      <c r="GGU109" s="388"/>
      <c r="GHZ109" s="388"/>
      <c r="GIA109" s="388"/>
      <c r="GIB109" s="388"/>
      <c r="GIC109" s="388"/>
      <c r="GJH109" s="388"/>
      <c r="GJI109" s="388"/>
      <c r="GJJ109" s="388"/>
      <c r="GJK109" s="388"/>
      <c r="GKP109" s="388"/>
      <c r="GKQ109" s="388"/>
      <c r="GKR109" s="388"/>
      <c r="GKS109" s="388"/>
      <c r="GLX109" s="388"/>
      <c r="GLY109" s="388"/>
      <c r="GLZ109" s="388"/>
      <c r="GMA109" s="388"/>
      <c r="GNF109" s="388"/>
      <c r="GNG109" s="388"/>
      <c r="GNH109" s="388"/>
      <c r="GNI109" s="388"/>
      <c r="GON109" s="388"/>
      <c r="GOO109" s="388"/>
      <c r="GOP109" s="388"/>
      <c r="GOQ109" s="388"/>
      <c r="GPV109" s="388"/>
      <c r="GPW109" s="388"/>
      <c r="GPX109" s="388"/>
      <c r="GPY109" s="388"/>
      <c r="GRD109" s="388"/>
      <c r="GRE109" s="388"/>
      <c r="GRF109" s="388"/>
      <c r="GRG109" s="388"/>
      <c r="GSL109" s="388"/>
      <c r="GSM109" s="388"/>
      <c r="GSN109" s="388"/>
      <c r="GSO109" s="388"/>
      <c r="GTT109" s="388"/>
      <c r="GTU109" s="388"/>
      <c r="GTV109" s="388"/>
      <c r="GTW109" s="388"/>
      <c r="GVB109" s="388"/>
      <c r="GVC109" s="388"/>
      <c r="GVD109" s="388"/>
      <c r="GVE109" s="388"/>
      <c r="GWJ109" s="388"/>
      <c r="GWK109" s="388"/>
      <c r="GWL109" s="388"/>
      <c r="GWM109" s="388"/>
      <c r="GXR109" s="388"/>
      <c r="GXS109" s="388"/>
      <c r="GXT109" s="388"/>
      <c r="GXU109" s="388"/>
      <c r="GYZ109" s="388"/>
      <c r="GZA109" s="388"/>
      <c r="GZB109" s="388"/>
      <c r="GZC109" s="388"/>
      <c r="HAH109" s="388"/>
      <c r="HAI109" s="388"/>
      <c r="HAJ109" s="388"/>
      <c r="HAK109" s="388"/>
      <c r="HBP109" s="388"/>
      <c r="HBQ109" s="388"/>
      <c r="HBR109" s="388"/>
      <c r="HBS109" s="388"/>
      <c r="HCX109" s="388"/>
      <c r="HCY109" s="388"/>
      <c r="HCZ109" s="388"/>
      <c r="HDA109" s="388"/>
      <c r="HEF109" s="388"/>
      <c r="HEG109" s="388"/>
      <c r="HEH109" s="388"/>
      <c r="HEI109" s="388"/>
      <c r="HFN109" s="388"/>
      <c r="HFO109" s="388"/>
      <c r="HFP109" s="388"/>
      <c r="HFQ109" s="388"/>
      <c r="HGV109" s="388"/>
      <c r="HGW109" s="388"/>
      <c r="HGX109" s="388"/>
      <c r="HGY109" s="388"/>
      <c r="HID109" s="388"/>
      <c r="HIE109" s="388"/>
      <c r="HIF109" s="388"/>
      <c r="HIG109" s="388"/>
      <c r="HJL109" s="388"/>
      <c r="HJM109" s="388"/>
      <c r="HJN109" s="388"/>
      <c r="HJO109" s="388"/>
      <c r="HKT109" s="388"/>
      <c r="HKU109" s="388"/>
      <c r="HKV109" s="388"/>
      <c r="HKW109" s="388"/>
      <c r="HMB109" s="388"/>
      <c r="HMC109" s="388"/>
      <c r="HMD109" s="388"/>
      <c r="HME109" s="388"/>
      <c r="HNJ109" s="388"/>
      <c r="HNK109" s="388"/>
      <c r="HNL109" s="388"/>
      <c r="HNM109" s="388"/>
      <c r="HOR109" s="388"/>
      <c r="HOS109" s="388"/>
      <c r="HOT109" s="388"/>
      <c r="HOU109" s="388"/>
      <c r="HPZ109" s="388"/>
      <c r="HQA109" s="388"/>
      <c r="HQB109" s="388"/>
      <c r="HQC109" s="388"/>
      <c r="HRH109" s="388"/>
      <c r="HRI109" s="388"/>
      <c r="HRJ109" s="388"/>
      <c r="HRK109" s="388"/>
      <c r="HSP109" s="388"/>
      <c r="HSQ109" s="388"/>
      <c r="HSR109" s="388"/>
      <c r="HSS109" s="388"/>
      <c r="HTX109" s="388"/>
      <c r="HTY109" s="388"/>
      <c r="HTZ109" s="388"/>
      <c r="HUA109" s="388"/>
      <c r="HVF109" s="388"/>
      <c r="HVG109" s="388"/>
      <c r="HVH109" s="388"/>
      <c r="HVI109" s="388"/>
      <c r="HWN109" s="388"/>
      <c r="HWO109" s="388"/>
      <c r="HWP109" s="388"/>
      <c r="HWQ109" s="388"/>
      <c r="HXV109" s="388"/>
      <c r="HXW109" s="388"/>
      <c r="HXX109" s="388"/>
      <c r="HXY109" s="388"/>
      <c r="HZD109" s="388"/>
      <c r="HZE109" s="388"/>
      <c r="HZF109" s="388"/>
      <c r="HZG109" s="388"/>
      <c r="IAL109" s="388"/>
      <c r="IAM109" s="388"/>
      <c r="IAN109" s="388"/>
      <c r="IAO109" s="388"/>
      <c r="IBT109" s="388"/>
      <c r="IBU109" s="388"/>
      <c r="IBV109" s="388"/>
      <c r="IBW109" s="388"/>
      <c r="IDB109" s="388"/>
      <c r="IDC109" s="388"/>
      <c r="IDD109" s="388"/>
      <c r="IDE109" s="388"/>
      <c r="IEJ109" s="388"/>
      <c r="IEK109" s="388"/>
      <c r="IEL109" s="388"/>
      <c r="IEM109" s="388"/>
      <c r="IFR109" s="388"/>
      <c r="IFS109" s="388"/>
      <c r="IFT109" s="388"/>
      <c r="IFU109" s="388"/>
      <c r="IGZ109" s="388"/>
      <c r="IHA109" s="388"/>
      <c r="IHB109" s="388"/>
      <c r="IHC109" s="388"/>
      <c r="IIH109" s="388"/>
      <c r="III109" s="388"/>
      <c r="IIJ109" s="388"/>
      <c r="IIK109" s="388"/>
      <c r="IJP109" s="388"/>
      <c r="IJQ109" s="388"/>
      <c r="IJR109" s="388"/>
      <c r="IJS109" s="388"/>
      <c r="IKX109" s="388"/>
      <c r="IKY109" s="388"/>
      <c r="IKZ109" s="388"/>
      <c r="ILA109" s="388"/>
      <c r="IMF109" s="388"/>
      <c r="IMG109" s="388"/>
      <c r="IMH109" s="388"/>
      <c r="IMI109" s="388"/>
      <c r="INN109" s="388"/>
      <c r="INO109" s="388"/>
      <c r="INP109" s="388"/>
      <c r="INQ109" s="388"/>
      <c r="IOV109" s="388"/>
      <c r="IOW109" s="388"/>
      <c r="IOX109" s="388"/>
      <c r="IOY109" s="388"/>
      <c r="IQD109" s="388"/>
      <c r="IQE109" s="388"/>
      <c r="IQF109" s="388"/>
      <c r="IQG109" s="388"/>
      <c r="IRL109" s="388"/>
      <c r="IRM109" s="388"/>
      <c r="IRN109" s="388"/>
      <c r="IRO109" s="388"/>
      <c r="IST109" s="388"/>
      <c r="ISU109" s="388"/>
      <c r="ISV109" s="388"/>
      <c r="ISW109" s="388"/>
      <c r="IUB109" s="388"/>
      <c r="IUC109" s="388"/>
      <c r="IUD109" s="388"/>
      <c r="IUE109" s="388"/>
      <c r="IVJ109" s="388"/>
      <c r="IVK109" s="388"/>
      <c r="IVL109" s="388"/>
      <c r="IVM109" s="388"/>
      <c r="IWR109" s="388"/>
      <c r="IWS109" s="388"/>
      <c r="IWT109" s="388"/>
      <c r="IWU109" s="388"/>
      <c r="IXZ109" s="388"/>
      <c r="IYA109" s="388"/>
      <c r="IYB109" s="388"/>
      <c r="IYC109" s="388"/>
      <c r="IZH109" s="388"/>
      <c r="IZI109" s="388"/>
      <c r="IZJ109" s="388"/>
      <c r="IZK109" s="388"/>
      <c r="JAP109" s="388"/>
      <c r="JAQ109" s="388"/>
      <c r="JAR109" s="388"/>
      <c r="JAS109" s="388"/>
      <c r="JBX109" s="388"/>
      <c r="JBY109" s="388"/>
      <c r="JBZ109" s="388"/>
      <c r="JCA109" s="388"/>
      <c r="JDF109" s="388"/>
      <c r="JDG109" s="388"/>
      <c r="JDH109" s="388"/>
      <c r="JDI109" s="388"/>
      <c r="JEN109" s="388"/>
      <c r="JEO109" s="388"/>
      <c r="JEP109" s="388"/>
      <c r="JEQ109" s="388"/>
      <c r="JFV109" s="388"/>
      <c r="JFW109" s="388"/>
      <c r="JFX109" s="388"/>
      <c r="JFY109" s="388"/>
      <c r="JHD109" s="388"/>
      <c r="JHE109" s="388"/>
      <c r="JHF109" s="388"/>
      <c r="JHG109" s="388"/>
      <c r="JIL109" s="388"/>
      <c r="JIM109" s="388"/>
      <c r="JIN109" s="388"/>
      <c r="JIO109" s="388"/>
      <c r="JJT109" s="388"/>
      <c r="JJU109" s="388"/>
      <c r="JJV109" s="388"/>
      <c r="JJW109" s="388"/>
      <c r="JLB109" s="388"/>
      <c r="JLC109" s="388"/>
      <c r="JLD109" s="388"/>
      <c r="JLE109" s="388"/>
      <c r="JMJ109" s="388"/>
      <c r="JMK109" s="388"/>
      <c r="JML109" s="388"/>
      <c r="JMM109" s="388"/>
      <c r="JNR109" s="388"/>
      <c r="JNS109" s="388"/>
      <c r="JNT109" s="388"/>
      <c r="JNU109" s="388"/>
      <c r="JOZ109" s="388"/>
      <c r="JPA109" s="388"/>
      <c r="JPB109" s="388"/>
      <c r="JPC109" s="388"/>
      <c r="JQH109" s="388"/>
      <c r="JQI109" s="388"/>
      <c r="JQJ109" s="388"/>
      <c r="JQK109" s="388"/>
      <c r="JRP109" s="388"/>
      <c r="JRQ109" s="388"/>
      <c r="JRR109" s="388"/>
      <c r="JRS109" s="388"/>
      <c r="JSX109" s="388"/>
      <c r="JSY109" s="388"/>
      <c r="JSZ109" s="388"/>
      <c r="JTA109" s="388"/>
      <c r="JUF109" s="388"/>
      <c r="JUG109" s="388"/>
      <c r="JUH109" s="388"/>
      <c r="JUI109" s="388"/>
      <c r="JVN109" s="388"/>
      <c r="JVO109" s="388"/>
      <c r="JVP109" s="388"/>
      <c r="JVQ109" s="388"/>
      <c r="JWV109" s="388"/>
      <c r="JWW109" s="388"/>
      <c r="JWX109" s="388"/>
      <c r="JWY109" s="388"/>
      <c r="JYD109" s="388"/>
      <c r="JYE109" s="388"/>
      <c r="JYF109" s="388"/>
      <c r="JYG109" s="388"/>
      <c r="JZL109" s="388"/>
      <c r="JZM109" s="388"/>
      <c r="JZN109" s="388"/>
      <c r="JZO109" s="388"/>
      <c r="KAT109" s="388"/>
      <c r="KAU109" s="388"/>
      <c r="KAV109" s="388"/>
      <c r="KAW109" s="388"/>
      <c r="KCB109" s="388"/>
      <c r="KCC109" s="388"/>
      <c r="KCD109" s="388"/>
      <c r="KCE109" s="388"/>
      <c r="KDJ109" s="388"/>
      <c r="KDK109" s="388"/>
      <c r="KDL109" s="388"/>
      <c r="KDM109" s="388"/>
      <c r="KER109" s="388"/>
      <c r="KES109" s="388"/>
      <c r="KET109" s="388"/>
      <c r="KEU109" s="388"/>
      <c r="KFZ109" s="388"/>
      <c r="KGA109" s="388"/>
      <c r="KGB109" s="388"/>
      <c r="KGC109" s="388"/>
      <c r="KHH109" s="388"/>
      <c r="KHI109" s="388"/>
      <c r="KHJ109" s="388"/>
      <c r="KHK109" s="388"/>
      <c r="KIP109" s="388"/>
      <c r="KIQ109" s="388"/>
      <c r="KIR109" s="388"/>
      <c r="KIS109" s="388"/>
      <c r="KJX109" s="388"/>
      <c r="KJY109" s="388"/>
      <c r="KJZ109" s="388"/>
      <c r="KKA109" s="388"/>
      <c r="KLF109" s="388"/>
      <c r="KLG109" s="388"/>
      <c r="KLH109" s="388"/>
      <c r="KLI109" s="388"/>
      <c r="KMN109" s="388"/>
      <c r="KMO109" s="388"/>
      <c r="KMP109" s="388"/>
      <c r="KMQ109" s="388"/>
      <c r="KNV109" s="388"/>
      <c r="KNW109" s="388"/>
      <c r="KNX109" s="388"/>
      <c r="KNY109" s="388"/>
      <c r="KPD109" s="388"/>
      <c r="KPE109" s="388"/>
      <c r="KPF109" s="388"/>
      <c r="KPG109" s="388"/>
      <c r="KQL109" s="388"/>
      <c r="KQM109" s="388"/>
      <c r="KQN109" s="388"/>
      <c r="KQO109" s="388"/>
      <c r="KRT109" s="388"/>
      <c r="KRU109" s="388"/>
      <c r="KRV109" s="388"/>
      <c r="KRW109" s="388"/>
      <c r="KTB109" s="388"/>
      <c r="KTC109" s="388"/>
      <c r="KTD109" s="388"/>
      <c r="KTE109" s="388"/>
      <c r="KUJ109" s="388"/>
      <c r="KUK109" s="388"/>
      <c r="KUL109" s="388"/>
      <c r="KUM109" s="388"/>
      <c r="KVR109" s="388"/>
      <c r="KVS109" s="388"/>
      <c r="KVT109" s="388"/>
      <c r="KVU109" s="388"/>
      <c r="KWZ109" s="388"/>
      <c r="KXA109" s="388"/>
      <c r="KXB109" s="388"/>
      <c r="KXC109" s="388"/>
      <c r="KYH109" s="388"/>
      <c r="KYI109" s="388"/>
      <c r="KYJ109" s="388"/>
      <c r="KYK109" s="388"/>
      <c r="KZP109" s="388"/>
      <c r="KZQ109" s="388"/>
      <c r="KZR109" s="388"/>
      <c r="KZS109" s="388"/>
      <c r="LAX109" s="388"/>
      <c r="LAY109" s="388"/>
      <c r="LAZ109" s="388"/>
      <c r="LBA109" s="388"/>
      <c r="LCF109" s="388"/>
      <c r="LCG109" s="388"/>
      <c r="LCH109" s="388"/>
      <c r="LCI109" s="388"/>
      <c r="LDN109" s="388"/>
      <c r="LDO109" s="388"/>
      <c r="LDP109" s="388"/>
      <c r="LDQ109" s="388"/>
      <c r="LEV109" s="388"/>
      <c r="LEW109" s="388"/>
      <c r="LEX109" s="388"/>
      <c r="LEY109" s="388"/>
      <c r="LGD109" s="388"/>
      <c r="LGE109" s="388"/>
      <c r="LGF109" s="388"/>
      <c r="LGG109" s="388"/>
      <c r="LHL109" s="388"/>
      <c r="LHM109" s="388"/>
      <c r="LHN109" s="388"/>
      <c r="LHO109" s="388"/>
      <c r="LIT109" s="388"/>
      <c r="LIU109" s="388"/>
      <c r="LIV109" s="388"/>
      <c r="LIW109" s="388"/>
      <c r="LKB109" s="388"/>
      <c r="LKC109" s="388"/>
      <c r="LKD109" s="388"/>
      <c r="LKE109" s="388"/>
      <c r="LLJ109" s="388"/>
      <c r="LLK109" s="388"/>
      <c r="LLL109" s="388"/>
      <c r="LLM109" s="388"/>
      <c r="LMR109" s="388"/>
      <c r="LMS109" s="388"/>
      <c r="LMT109" s="388"/>
      <c r="LMU109" s="388"/>
      <c r="LNZ109" s="388"/>
      <c r="LOA109" s="388"/>
      <c r="LOB109" s="388"/>
      <c r="LOC109" s="388"/>
      <c r="LPH109" s="388"/>
      <c r="LPI109" s="388"/>
      <c r="LPJ109" s="388"/>
      <c r="LPK109" s="388"/>
      <c r="LQP109" s="388"/>
      <c r="LQQ109" s="388"/>
      <c r="LQR109" s="388"/>
      <c r="LQS109" s="388"/>
      <c r="LRX109" s="388"/>
      <c r="LRY109" s="388"/>
      <c r="LRZ109" s="388"/>
      <c r="LSA109" s="388"/>
      <c r="LTF109" s="388"/>
      <c r="LTG109" s="388"/>
      <c r="LTH109" s="388"/>
      <c r="LTI109" s="388"/>
      <c r="LUN109" s="388"/>
      <c r="LUO109" s="388"/>
      <c r="LUP109" s="388"/>
      <c r="LUQ109" s="388"/>
      <c r="LVV109" s="388"/>
      <c r="LVW109" s="388"/>
      <c r="LVX109" s="388"/>
      <c r="LVY109" s="388"/>
      <c r="LXD109" s="388"/>
      <c r="LXE109" s="388"/>
      <c r="LXF109" s="388"/>
      <c r="LXG109" s="388"/>
      <c r="LYL109" s="388"/>
      <c r="LYM109" s="388"/>
      <c r="LYN109" s="388"/>
      <c r="LYO109" s="388"/>
      <c r="LZT109" s="388"/>
      <c r="LZU109" s="388"/>
      <c r="LZV109" s="388"/>
      <c r="LZW109" s="388"/>
      <c r="MBB109" s="388"/>
      <c r="MBC109" s="388"/>
      <c r="MBD109" s="388"/>
      <c r="MBE109" s="388"/>
      <c r="MCJ109" s="388"/>
      <c r="MCK109" s="388"/>
      <c r="MCL109" s="388"/>
      <c r="MCM109" s="388"/>
      <c r="MDR109" s="388"/>
      <c r="MDS109" s="388"/>
      <c r="MDT109" s="388"/>
      <c r="MDU109" s="388"/>
      <c r="MEZ109" s="388"/>
      <c r="MFA109" s="388"/>
      <c r="MFB109" s="388"/>
      <c r="MFC109" s="388"/>
      <c r="MGH109" s="388"/>
      <c r="MGI109" s="388"/>
      <c r="MGJ109" s="388"/>
      <c r="MGK109" s="388"/>
      <c r="MHP109" s="388"/>
      <c r="MHQ109" s="388"/>
      <c r="MHR109" s="388"/>
      <c r="MHS109" s="388"/>
      <c r="MIX109" s="388"/>
      <c r="MIY109" s="388"/>
      <c r="MIZ109" s="388"/>
      <c r="MJA109" s="388"/>
      <c r="MKF109" s="388"/>
      <c r="MKG109" s="388"/>
      <c r="MKH109" s="388"/>
      <c r="MKI109" s="388"/>
      <c r="MLN109" s="388"/>
      <c r="MLO109" s="388"/>
      <c r="MLP109" s="388"/>
      <c r="MLQ109" s="388"/>
      <c r="MMV109" s="388"/>
      <c r="MMW109" s="388"/>
      <c r="MMX109" s="388"/>
      <c r="MMY109" s="388"/>
      <c r="MOD109" s="388"/>
      <c r="MOE109" s="388"/>
      <c r="MOF109" s="388"/>
      <c r="MOG109" s="388"/>
      <c r="MPL109" s="388"/>
      <c r="MPM109" s="388"/>
      <c r="MPN109" s="388"/>
      <c r="MPO109" s="388"/>
      <c r="MQT109" s="388"/>
      <c r="MQU109" s="388"/>
      <c r="MQV109" s="388"/>
      <c r="MQW109" s="388"/>
      <c r="MSB109" s="388"/>
      <c r="MSC109" s="388"/>
      <c r="MSD109" s="388"/>
      <c r="MSE109" s="388"/>
      <c r="MTJ109" s="388"/>
      <c r="MTK109" s="388"/>
      <c r="MTL109" s="388"/>
      <c r="MTM109" s="388"/>
      <c r="MUR109" s="388"/>
      <c r="MUS109" s="388"/>
      <c r="MUT109" s="388"/>
      <c r="MUU109" s="388"/>
      <c r="MVZ109" s="388"/>
      <c r="MWA109" s="388"/>
      <c r="MWB109" s="388"/>
      <c r="MWC109" s="388"/>
      <c r="MXH109" s="388"/>
      <c r="MXI109" s="388"/>
      <c r="MXJ109" s="388"/>
      <c r="MXK109" s="388"/>
      <c r="MYP109" s="388"/>
      <c r="MYQ109" s="388"/>
      <c r="MYR109" s="388"/>
      <c r="MYS109" s="388"/>
      <c r="MZX109" s="388"/>
      <c r="MZY109" s="388"/>
      <c r="MZZ109" s="388"/>
      <c r="NAA109" s="388"/>
      <c r="NBF109" s="388"/>
      <c r="NBG109" s="388"/>
      <c r="NBH109" s="388"/>
      <c r="NBI109" s="388"/>
      <c r="NCN109" s="388"/>
      <c r="NCO109" s="388"/>
      <c r="NCP109" s="388"/>
      <c r="NCQ109" s="388"/>
      <c r="NDV109" s="388"/>
      <c r="NDW109" s="388"/>
      <c r="NDX109" s="388"/>
      <c r="NDY109" s="388"/>
      <c r="NFD109" s="388"/>
      <c r="NFE109" s="388"/>
      <c r="NFF109" s="388"/>
      <c r="NFG109" s="388"/>
      <c r="NGL109" s="388"/>
      <c r="NGM109" s="388"/>
      <c r="NGN109" s="388"/>
      <c r="NGO109" s="388"/>
      <c r="NHT109" s="388"/>
      <c r="NHU109" s="388"/>
      <c r="NHV109" s="388"/>
      <c r="NHW109" s="388"/>
      <c r="NJB109" s="388"/>
      <c r="NJC109" s="388"/>
      <c r="NJD109" s="388"/>
      <c r="NJE109" s="388"/>
      <c r="NKJ109" s="388"/>
      <c r="NKK109" s="388"/>
      <c r="NKL109" s="388"/>
      <c r="NKM109" s="388"/>
      <c r="NLR109" s="388"/>
      <c r="NLS109" s="388"/>
      <c r="NLT109" s="388"/>
      <c r="NLU109" s="388"/>
      <c r="NMZ109" s="388"/>
      <c r="NNA109" s="388"/>
      <c r="NNB109" s="388"/>
      <c r="NNC109" s="388"/>
      <c r="NOH109" s="388"/>
      <c r="NOI109" s="388"/>
      <c r="NOJ109" s="388"/>
      <c r="NOK109" s="388"/>
      <c r="NPP109" s="388"/>
      <c r="NPQ109" s="388"/>
      <c r="NPR109" s="388"/>
      <c r="NPS109" s="388"/>
      <c r="NQX109" s="388"/>
      <c r="NQY109" s="388"/>
      <c r="NQZ109" s="388"/>
      <c r="NRA109" s="388"/>
      <c r="NSF109" s="388"/>
      <c r="NSG109" s="388"/>
      <c r="NSH109" s="388"/>
      <c r="NSI109" s="388"/>
      <c r="NTN109" s="388"/>
      <c r="NTO109" s="388"/>
      <c r="NTP109" s="388"/>
      <c r="NTQ109" s="388"/>
      <c r="NUV109" s="388"/>
      <c r="NUW109" s="388"/>
      <c r="NUX109" s="388"/>
      <c r="NUY109" s="388"/>
      <c r="NWD109" s="388"/>
      <c r="NWE109" s="388"/>
      <c r="NWF109" s="388"/>
      <c r="NWG109" s="388"/>
      <c r="NXL109" s="388"/>
      <c r="NXM109" s="388"/>
      <c r="NXN109" s="388"/>
      <c r="NXO109" s="388"/>
      <c r="NYT109" s="388"/>
      <c r="NYU109" s="388"/>
      <c r="NYV109" s="388"/>
      <c r="NYW109" s="388"/>
      <c r="OAB109" s="388"/>
      <c r="OAC109" s="388"/>
      <c r="OAD109" s="388"/>
      <c r="OAE109" s="388"/>
      <c r="OBJ109" s="388"/>
      <c r="OBK109" s="388"/>
      <c r="OBL109" s="388"/>
      <c r="OBM109" s="388"/>
      <c r="OCR109" s="388"/>
      <c r="OCS109" s="388"/>
      <c r="OCT109" s="388"/>
      <c r="OCU109" s="388"/>
      <c r="ODZ109" s="388"/>
      <c r="OEA109" s="388"/>
      <c r="OEB109" s="388"/>
      <c r="OEC109" s="388"/>
      <c r="OFH109" s="388"/>
      <c r="OFI109" s="388"/>
      <c r="OFJ109" s="388"/>
      <c r="OFK109" s="388"/>
      <c r="OGP109" s="388"/>
      <c r="OGQ109" s="388"/>
      <c r="OGR109" s="388"/>
      <c r="OGS109" s="388"/>
      <c r="OHX109" s="388"/>
      <c r="OHY109" s="388"/>
      <c r="OHZ109" s="388"/>
      <c r="OIA109" s="388"/>
      <c r="OJF109" s="388"/>
      <c r="OJG109" s="388"/>
      <c r="OJH109" s="388"/>
      <c r="OJI109" s="388"/>
      <c r="OKN109" s="388"/>
      <c r="OKO109" s="388"/>
      <c r="OKP109" s="388"/>
      <c r="OKQ109" s="388"/>
      <c r="OLV109" s="388"/>
      <c r="OLW109" s="388"/>
      <c r="OLX109" s="388"/>
      <c r="OLY109" s="388"/>
      <c r="OND109" s="388"/>
      <c r="ONE109" s="388"/>
      <c r="ONF109" s="388"/>
      <c r="ONG109" s="388"/>
      <c r="OOL109" s="388"/>
      <c r="OOM109" s="388"/>
      <c r="OON109" s="388"/>
      <c r="OOO109" s="388"/>
      <c r="OPT109" s="388"/>
      <c r="OPU109" s="388"/>
      <c r="OPV109" s="388"/>
      <c r="OPW109" s="388"/>
      <c r="ORB109" s="388"/>
      <c r="ORC109" s="388"/>
      <c r="ORD109" s="388"/>
      <c r="ORE109" s="388"/>
      <c r="OSJ109" s="388"/>
      <c r="OSK109" s="388"/>
      <c r="OSL109" s="388"/>
      <c r="OSM109" s="388"/>
      <c r="OTR109" s="388"/>
      <c r="OTS109" s="388"/>
      <c r="OTT109" s="388"/>
      <c r="OTU109" s="388"/>
      <c r="OUZ109" s="388"/>
      <c r="OVA109" s="388"/>
      <c r="OVB109" s="388"/>
      <c r="OVC109" s="388"/>
      <c r="OWH109" s="388"/>
      <c r="OWI109" s="388"/>
      <c r="OWJ109" s="388"/>
      <c r="OWK109" s="388"/>
      <c r="OXP109" s="388"/>
      <c r="OXQ109" s="388"/>
      <c r="OXR109" s="388"/>
      <c r="OXS109" s="388"/>
      <c r="OYX109" s="388"/>
      <c r="OYY109" s="388"/>
      <c r="OYZ109" s="388"/>
      <c r="OZA109" s="388"/>
      <c r="PAF109" s="388"/>
      <c r="PAG109" s="388"/>
      <c r="PAH109" s="388"/>
      <c r="PAI109" s="388"/>
      <c r="PBN109" s="388"/>
      <c r="PBO109" s="388"/>
      <c r="PBP109" s="388"/>
      <c r="PBQ109" s="388"/>
      <c r="PCV109" s="388"/>
      <c r="PCW109" s="388"/>
      <c r="PCX109" s="388"/>
      <c r="PCY109" s="388"/>
      <c r="PED109" s="388"/>
      <c r="PEE109" s="388"/>
      <c r="PEF109" s="388"/>
      <c r="PEG109" s="388"/>
      <c r="PFL109" s="388"/>
      <c r="PFM109" s="388"/>
      <c r="PFN109" s="388"/>
      <c r="PFO109" s="388"/>
      <c r="PGT109" s="388"/>
      <c r="PGU109" s="388"/>
      <c r="PGV109" s="388"/>
      <c r="PGW109" s="388"/>
      <c r="PIB109" s="388"/>
      <c r="PIC109" s="388"/>
      <c r="PID109" s="388"/>
      <c r="PIE109" s="388"/>
      <c r="PJJ109" s="388"/>
      <c r="PJK109" s="388"/>
      <c r="PJL109" s="388"/>
      <c r="PJM109" s="388"/>
      <c r="PKR109" s="388"/>
      <c r="PKS109" s="388"/>
      <c r="PKT109" s="388"/>
      <c r="PKU109" s="388"/>
      <c r="PLZ109" s="388"/>
      <c r="PMA109" s="388"/>
      <c r="PMB109" s="388"/>
      <c r="PMC109" s="388"/>
      <c r="PNH109" s="388"/>
      <c r="PNI109" s="388"/>
      <c r="PNJ109" s="388"/>
      <c r="PNK109" s="388"/>
      <c r="POP109" s="388"/>
      <c r="POQ109" s="388"/>
      <c r="POR109" s="388"/>
      <c r="POS109" s="388"/>
      <c r="PPX109" s="388"/>
      <c r="PPY109" s="388"/>
      <c r="PPZ109" s="388"/>
      <c r="PQA109" s="388"/>
      <c r="PRF109" s="388"/>
      <c r="PRG109" s="388"/>
      <c r="PRH109" s="388"/>
      <c r="PRI109" s="388"/>
      <c r="PSN109" s="388"/>
      <c r="PSO109" s="388"/>
      <c r="PSP109" s="388"/>
      <c r="PSQ109" s="388"/>
      <c r="PTV109" s="388"/>
      <c r="PTW109" s="388"/>
      <c r="PTX109" s="388"/>
      <c r="PTY109" s="388"/>
      <c r="PVD109" s="388"/>
      <c r="PVE109" s="388"/>
      <c r="PVF109" s="388"/>
      <c r="PVG109" s="388"/>
      <c r="PWL109" s="388"/>
      <c r="PWM109" s="388"/>
      <c r="PWN109" s="388"/>
      <c r="PWO109" s="388"/>
      <c r="PXT109" s="388"/>
      <c r="PXU109" s="388"/>
      <c r="PXV109" s="388"/>
      <c r="PXW109" s="388"/>
      <c r="PZB109" s="388"/>
      <c r="PZC109" s="388"/>
      <c r="PZD109" s="388"/>
      <c r="PZE109" s="388"/>
      <c r="QAJ109" s="388"/>
      <c r="QAK109" s="388"/>
      <c r="QAL109" s="388"/>
      <c r="QAM109" s="388"/>
      <c r="QBR109" s="388"/>
      <c r="QBS109" s="388"/>
      <c r="QBT109" s="388"/>
      <c r="QBU109" s="388"/>
      <c r="QCZ109" s="388"/>
      <c r="QDA109" s="388"/>
      <c r="QDB109" s="388"/>
      <c r="QDC109" s="388"/>
      <c r="QEH109" s="388"/>
      <c r="QEI109" s="388"/>
      <c r="QEJ109" s="388"/>
      <c r="QEK109" s="388"/>
      <c r="QFP109" s="388"/>
      <c r="QFQ109" s="388"/>
      <c r="QFR109" s="388"/>
      <c r="QFS109" s="388"/>
      <c r="QGX109" s="388"/>
      <c r="QGY109" s="388"/>
      <c r="QGZ109" s="388"/>
      <c r="QHA109" s="388"/>
      <c r="QIF109" s="388"/>
      <c r="QIG109" s="388"/>
      <c r="QIH109" s="388"/>
      <c r="QII109" s="388"/>
      <c r="QJN109" s="388"/>
      <c r="QJO109" s="388"/>
      <c r="QJP109" s="388"/>
      <c r="QJQ109" s="388"/>
      <c r="QKV109" s="388"/>
      <c r="QKW109" s="388"/>
      <c r="QKX109" s="388"/>
      <c r="QKY109" s="388"/>
      <c r="QMD109" s="388"/>
      <c r="QME109" s="388"/>
      <c r="QMF109" s="388"/>
      <c r="QMG109" s="388"/>
      <c r="QNL109" s="388"/>
      <c r="QNM109" s="388"/>
      <c r="QNN109" s="388"/>
      <c r="QNO109" s="388"/>
      <c r="QOT109" s="388"/>
      <c r="QOU109" s="388"/>
      <c r="QOV109" s="388"/>
      <c r="QOW109" s="388"/>
      <c r="QQB109" s="388"/>
      <c r="QQC109" s="388"/>
      <c r="QQD109" s="388"/>
      <c r="QQE109" s="388"/>
      <c r="QRJ109" s="388"/>
      <c r="QRK109" s="388"/>
      <c r="QRL109" s="388"/>
      <c r="QRM109" s="388"/>
      <c r="QSR109" s="388"/>
      <c r="QSS109" s="388"/>
      <c r="QST109" s="388"/>
      <c r="QSU109" s="388"/>
      <c r="QTZ109" s="388"/>
      <c r="QUA109" s="388"/>
      <c r="QUB109" s="388"/>
      <c r="QUC109" s="388"/>
      <c r="QVH109" s="388"/>
      <c r="QVI109" s="388"/>
      <c r="QVJ109" s="388"/>
      <c r="QVK109" s="388"/>
      <c r="QWP109" s="388"/>
      <c r="QWQ109" s="388"/>
      <c r="QWR109" s="388"/>
      <c r="QWS109" s="388"/>
      <c r="QXX109" s="388"/>
      <c r="QXY109" s="388"/>
      <c r="QXZ109" s="388"/>
      <c r="QYA109" s="388"/>
      <c r="QZF109" s="388"/>
      <c r="QZG109" s="388"/>
      <c r="QZH109" s="388"/>
      <c r="QZI109" s="388"/>
      <c r="RAN109" s="388"/>
      <c r="RAO109" s="388"/>
      <c r="RAP109" s="388"/>
      <c r="RAQ109" s="388"/>
      <c r="RBV109" s="388"/>
      <c r="RBW109" s="388"/>
      <c r="RBX109" s="388"/>
      <c r="RBY109" s="388"/>
      <c r="RDD109" s="388"/>
      <c r="RDE109" s="388"/>
      <c r="RDF109" s="388"/>
      <c r="RDG109" s="388"/>
      <c r="REL109" s="388"/>
      <c r="REM109" s="388"/>
      <c r="REN109" s="388"/>
      <c r="REO109" s="388"/>
      <c r="RFT109" s="388"/>
      <c r="RFU109" s="388"/>
      <c r="RFV109" s="388"/>
      <c r="RFW109" s="388"/>
      <c r="RHB109" s="388"/>
      <c r="RHC109" s="388"/>
      <c r="RHD109" s="388"/>
      <c r="RHE109" s="388"/>
      <c r="RIJ109" s="388"/>
      <c r="RIK109" s="388"/>
      <c r="RIL109" s="388"/>
      <c r="RIM109" s="388"/>
      <c r="RJR109" s="388"/>
      <c r="RJS109" s="388"/>
      <c r="RJT109" s="388"/>
      <c r="RJU109" s="388"/>
      <c r="RKZ109" s="388"/>
      <c r="RLA109" s="388"/>
      <c r="RLB109" s="388"/>
      <c r="RLC109" s="388"/>
      <c r="RMH109" s="388"/>
      <c r="RMI109" s="388"/>
      <c r="RMJ109" s="388"/>
      <c r="RMK109" s="388"/>
      <c r="RNP109" s="388"/>
      <c r="RNQ109" s="388"/>
      <c r="RNR109" s="388"/>
      <c r="RNS109" s="388"/>
      <c r="ROX109" s="388"/>
      <c r="ROY109" s="388"/>
      <c r="ROZ109" s="388"/>
      <c r="RPA109" s="388"/>
      <c r="RQF109" s="388"/>
      <c r="RQG109" s="388"/>
      <c r="RQH109" s="388"/>
      <c r="RQI109" s="388"/>
      <c r="RRN109" s="388"/>
      <c r="RRO109" s="388"/>
      <c r="RRP109" s="388"/>
      <c r="RRQ109" s="388"/>
      <c r="RSV109" s="388"/>
      <c r="RSW109" s="388"/>
      <c r="RSX109" s="388"/>
      <c r="RSY109" s="388"/>
      <c r="RUD109" s="388"/>
      <c r="RUE109" s="388"/>
      <c r="RUF109" s="388"/>
      <c r="RUG109" s="388"/>
      <c r="RVL109" s="388"/>
      <c r="RVM109" s="388"/>
      <c r="RVN109" s="388"/>
      <c r="RVO109" s="388"/>
      <c r="RWT109" s="388"/>
      <c r="RWU109" s="388"/>
      <c r="RWV109" s="388"/>
      <c r="RWW109" s="388"/>
      <c r="RYB109" s="388"/>
      <c r="RYC109" s="388"/>
      <c r="RYD109" s="388"/>
      <c r="RYE109" s="388"/>
      <c r="RZJ109" s="388"/>
      <c r="RZK109" s="388"/>
      <c r="RZL109" s="388"/>
      <c r="RZM109" s="388"/>
      <c r="SAR109" s="388"/>
      <c r="SAS109" s="388"/>
      <c r="SAT109" s="388"/>
      <c r="SAU109" s="388"/>
      <c r="SBZ109" s="388"/>
      <c r="SCA109" s="388"/>
      <c r="SCB109" s="388"/>
      <c r="SCC109" s="388"/>
      <c r="SDH109" s="388"/>
      <c r="SDI109" s="388"/>
      <c r="SDJ109" s="388"/>
      <c r="SDK109" s="388"/>
      <c r="SEP109" s="388"/>
      <c r="SEQ109" s="388"/>
      <c r="SER109" s="388"/>
      <c r="SES109" s="388"/>
      <c r="SFX109" s="388"/>
      <c r="SFY109" s="388"/>
      <c r="SFZ109" s="388"/>
      <c r="SGA109" s="388"/>
      <c r="SHF109" s="388"/>
      <c r="SHG109" s="388"/>
      <c r="SHH109" s="388"/>
      <c r="SHI109" s="388"/>
      <c r="SIN109" s="388"/>
      <c r="SIO109" s="388"/>
      <c r="SIP109" s="388"/>
      <c r="SIQ109" s="388"/>
      <c r="SJV109" s="388"/>
      <c r="SJW109" s="388"/>
      <c r="SJX109" s="388"/>
      <c r="SJY109" s="388"/>
      <c r="SLD109" s="388"/>
      <c r="SLE109" s="388"/>
      <c r="SLF109" s="388"/>
      <c r="SLG109" s="388"/>
      <c r="SML109" s="388"/>
      <c r="SMM109" s="388"/>
      <c r="SMN109" s="388"/>
      <c r="SMO109" s="388"/>
      <c r="SNT109" s="388"/>
      <c r="SNU109" s="388"/>
      <c r="SNV109" s="388"/>
      <c r="SNW109" s="388"/>
      <c r="SPB109" s="388"/>
      <c r="SPC109" s="388"/>
      <c r="SPD109" s="388"/>
      <c r="SPE109" s="388"/>
      <c r="SQJ109" s="388"/>
      <c r="SQK109" s="388"/>
      <c r="SQL109" s="388"/>
      <c r="SQM109" s="388"/>
      <c r="SRR109" s="388"/>
      <c r="SRS109" s="388"/>
      <c r="SRT109" s="388"/>
      <c r="SRU109" s="388"/>
      <c r="SSZ109" s="388"/>
      <c r="STA109" s="388"/>
      <c r="STB109" s="388"/>
      <c r="STC109" s="388"/>
      <c r="SUH109" s="388"/>
      <c r="SUI109" s="388"/>
      <c r="SUJ109" s="388"/>
      <c r="SUK109" s="388"/>
      <c r="SVP109" s="388"/>
      <c r="SVQ109" s="388"/>
      <c r="SVR109" s="388"/>
      <c r="SVS109" s="388"/>
      <c r="SWX109" s="388"/>
      <c r="SWY109" s="388"/>
      <c r="SWZ109" s="388"/>
      <c r="SXA109" s="388"/>
      <c r="SYF109" s="388"/>
      <c r="SYG109" s="388"/>
      <c r="SYH109" s="388"/>
      <c r="SYI109" s="388"/>
      <c r="SZN109" s="388"/>
      <c r="SZO109" s="388"/>
      <c r="SZP109" s="388"/>
      <c r="SZQ109" s="388"/>
      <c r="TAV109" s="388"/>
      <c r="TAW109" s="388"/>
      <c r="TAX109" s="388"/>
      <c r="TAY109" s="388"/>
      <c r="TCD109" s="388"/>
      <c r="TCE109" s="388"/>
      <c r="TCF109" s="388"/>
      <c r="TCG109" s="388"/>
      <c r="TDL109" s="388"/>
      <c r="TDM109" s="388"/>
      <c r="TDN109" s="388"/>
      <c r="TDO109" s="388"/>
      <c r="TET109" s="388"/>
      <c r="TEU109" s="388"/>
      <c r="TEV109" s="388"/>
      <c r="TEW109" s="388"/>
      <c r="TGB109" s="388"/>
      <c r="TGC109" s="388"/>
      <c r="TGD109" s="388"/>
      <c r="TGE109" s="388"/>
      <c r="THJ109" s="388"/>
      <c r="THK109" s="388"/>
      <c r="THL109" s="388"/>
      <c r="THM109" s="388"/>
      <c r="TIR109" s="388"/>
      <c r="TIS109" s="388"/>
      <c r="TIT109" s="388"/>
      <c r="TIU109" s="388"/>
      <c r="TJZ109" s="388"/>
      <c r="TKA109" s="388"/>
      <c r="TKB109" s="388"/>
      <c r="TKC109" s="388"/>
      <c r="TLH109" s="388"/>
      <c r="TLI109" s="388"/>
      <c r="TLJ109" s="388"/>
      <c r="TLK109" s="388"/>
      <c r="TMP109" s="388"/>
      <c r="TMQ109" s="388"/>
      <c r="TMR109" s="388"/>
      <c r="TMS109" s="388"/>
      <c r="TNX109" s="388"/>
      <c r="TNY109" s="388"/>
      <c r="TNZ109" s="388"/>
      <c r="TOA109" s="388"/>
      <c r="TPF109" s="388"/>
      <c r="TPG109" s="388"/>
      <c r="TPH109" s="388"/>
      <c r="TPI109" s="388"/>
      <c r="TQN109" s="388"/>
      <c r="TQO109" s="388"/>
      <c r="TQP109" s="388"/>
      <c r="TQQ109" s="388"/>
      <c r="TRV109" s="388"/>
      <c r="TRW109" s="388"/>
      <c r="TRX109" s="388"/>
      <c r="TRY109" s="388"/>
      <c r="TTD109" s="388"/>
      <c r="TTE109" s="388"/>
      <c r="TTF109" s="388"/>
      <c r="TTG109" s="388"/>
      <c r="TUL109" s="388"/>
      <c r="TUM109" s="388"/>
      <c r="TUN109" s="388"/>
      <c r="TUO109" s="388"/>
      <c r="TVT109" s="388"/>
      <c r="TVU109" s="388"/>
      <c r="TVV109" s="388"/>
      <c r="TVW109" s="388"/>
      <c r="TXB109" s="388"/>
      <c r="TXC109" s="388"/>
      <c r="TXD109" s="388"/>
      <c r="TXE109" s="388"/>
      <c r="TYJ109" s="388"/>
      <c r="TYK109" s="388"/>
      <c r="TYL109" s="388"/>
      <c r="TYM109" s="388"/>
      <c r="TZR109" s="388"/>
      <c r="TZS109" s="388"/>
      <c r="TZT109" s="388"/>
      <c r="TZU109" s="388"/>
      <c r="UAZ109" s="388"/>
      <c r="UBA109" s="388"/>
      <c r="UBB109" s="388"/>
      <c r="UBC109" s="388"/>
      <c r="UCH109" s="388"/>
      <c r="UCI109" s="388"/>
      <c r="UCJ109" s="388"/>
      <c r="UCK109" s="388"/>
      <c r="UDP109" s="388"/>
      <c r="UDQ109" s="388"/>
      <c r="UDR109" s="388"/>
      <c r="UDS109" s="388"/>
      <c r="UEX109" s="388"/>
      <c r="UEY109" s="388"/>
      <c r="UEZ109" s="388"/>
      <c r="UFA109" s="388"/>
      <c r="UGF109" s="388"/>
      <c r="UGG109" s="388"/>
      <c r="UGH109" s="388"/>
      <c r="UGI109" s="388"/>
      <c r="UHN109" s="388"/>
      <c r="UHO109" s="388"/>
      <c r="UHP109" s="388"/>
      <c r="UHQ109" s="388"/>
      <c r="UIV109" s="388"/>
      <c r="UIW109" s="388"/>
      <c r="UIX109" s="388"/>
      <c r="UIY109" s="388"/>
      <c r="UKD109" s="388"/>
      <c r="UKE109" s="388"/>
      <c r="UKF109" s="388"/>
      <c r="UKG109" s="388"/>
      <c r="ULL109" s="388"/>
      <c r="ULM109" s="388"/>
      <c r="ULN109" s="388"/>
      <c r="ULO109" s="388"/>
      <c r="UMT109" s="388"/>
      <c r="UMU109" s="388"/>
      <c r="UMV109" s="388"/>
      <c r="UMW109" s="388"/>
      <c r="UOB109" s="388"/>
      <c r="UOC109" s="388"/>
      <c r="UOD109" s="388"/>
      <c r="UOE109" s="388"/>
      <c r="UPJ109" s="388"/>
      <c r="UPK109" s="388"/>
      <c r="UPL109" s="388"/>
      <c r="UPM109" s="388"/>
      <c r="UQR109" s="388"/>
      <c r="UQS109" s="388"/>
      <c r="UQT109" s="388"/>
      <c r="UQU109" s="388"/>
      <c r="URZ109" s="388"/>
      <c r="USA109" s="388"/>
      <c r="USB109" s="388"/>
      <c r="USC109" s="388"/>
      <c r="UTH109" s="388"/>
      <c r="UTI109" s="388"/>
      <c r="UTJ109" s="388"/>
      <c r="UTK109" s="388"/>
      <c r="UUP109" s="388"/>
      <c r="UUQ109" s="388"/>
      <c r="UUR109" s="388"/>
      <c r="UUS109" s="388"/>
      <c r="UVX109" s="388"/>
      <c r="UVY109" s="388"/>
      <c r="UVZ109" s="388"/>
      <c r="UWA109" s="388"/>
      <c r="UXF109" s="388"/>
      <c r="UXG109" s="388"/>
      <c r="UXH109" s="388"/>
      <c r="UXI109" s="388"/>
      <c r="UYN109" s="388"/>
      <c r="UYO109" s="388"/>
      <c r="UYP109" s="388"/>
      <c r="UYQ109" s="388"/>
      <c r="UZV109" s="388"/>
      <c r="UZW109" s="388"/>
      <c r="UZX109" s="388"/>
      <c r="UZY109" s="388"/>
      <c r="VBD109" s="388"/>
      <c r="VBE109" s="388"/>
      <c r="VBF109" s="388"/>
      <c r="VBG109" s="388"/>
      <c r="VCL109" s="388"/>
      <c r="VCM109" s="388"/>
      <c r="VCN109" s="388"/>
      <c r="VCO109" s="388"/>
      <c r="VDT109" s="388"/>
      <c r="VDU109" s="388"/>
      <c r="VDV109" s="388"/>
      <c r="VDW109" s="388"/>
      <c r="VFB109" s="388"/>
      <c r="VFC109" s="388"/>
      <c r="VFD109" s="388"/>
      <c r="VFE109" s="388"/>
      <c r="VGJ109" s="388"/>
      <c r="VGK109" s="388"/>
      <c r="VGL109" s="388"/>
      <c r="VGM109" s="388"/>
      <c r="VHR109" s="388"/>
      <c r="VHS109" s="388"/>
      <c r="VHT109" s="388"/>
      <c r="VHU109" s="388"/>
      <c r="VIZ109" s="388"/>
      <c r="VJA109" s="388"/>
      <c r="VJB109" s="388"/>
      <c r="VJC109" s="388"/>
      <c r="VKH109" s="388"/>
      <c r="VKI109" s="388"/>
      <c r="VKJ109" s="388"/>
      <c r="VKK109" s="388"/>
      <c r="VLP109" s="388"/>
      <c r="VLQ109" s="388"/>
      <c r="VLR109" s="388"/>
      <c r="VLS109" s="388"/>
      <c r="VMX109" s="388"/>
      <c r="VMY109" s="388"/>
      <c r="VMZ109" s="388"/>
      <c r="VNA109" s="388"/>
      <c r="VOF109" s="388"/>
      <c r="VOG109" s="388"/>
      <c r="VOH109" s="388"/>
      <c r="VOI109" s="388"/>
      <c r="VPN109" s="388"/>
      <c r="VPO109" s="388"/>
      <c r="VPP109" s="388"/>
      <c r="VPQ109" s="388"/>
      <c r="VQV109" s="388"/>
      <c r="VQW109" s="388"/>
      <c r="VQX109" s="388"/>
      <c r="VQY109" s="388"/>
      <c r="VSD109" s="388"/>
      <c r="VSE109" s="388"/>
      <c r="VSF109" s="388"/>
      <c r="VSG109" s="388"/>
      <c r="VTL109" s="388"/>
      <c r="VTM109" s="388"/>
      <c r="VTN109" s="388"/>
      <c r="VTO109" s="388"/>
      <c r="VUT109" s="388"/>
      <c r="VUU109" s="388"/>
      <c r="VUV109" s="388"/>
      <c r="VUW109" s="388"/>
      <c r="VWB109" s="388"/>
      <c r="VWC109" s="388"/>
      <c r="VWD109" s="388"/>
      <c r="VWE109" s="388"/>
      <c r="VXJ109" s="388"/>
      <c r="VXK109" s="388"/>
      <c r="VXL109" s="388"/>
      <c r="VXM109" s="388"/>
      <c r="VYR109" s="388"/>
      <c r="VYS109" s="388"/>
      <c r="VYT109" s="388"/>
      <c r="VYU109" s="388"/>
      <c r="VZZ109" s="388"/>
      <c r="WAA109" s="388"/>
      <c r="WAB109" s="388"/>
      <c r="WAC109" s="388"/>
      <c r="WBH109" s="388"/>
      <c r="WBI109" s="388"/>
      <c r="WBJ109" s="388"/>
      <c r="WBK109" s="388"/>
      <c r="WCP109" s="388"/>
      <c r="WCQ109" s="388"/>
      <c r="WCR109" s="388"/>
      <c r="WCS109" s="388"/>
      <c r="WDX109" s="388"/>
      <c r="WDY109" s="388"/>
      <c r="WDZ109" s="388"/>
      <c r="WEA109" s="388"/>
      <c r="WFF109" s="388"/>
      <c r="WFG109" s="388"/>
      <c r="WFH109" s="388"/>
      <c r="WFI109" s="388"/>
      <c r="WGN109" s="388"/>
      <c r="WGO109" s="388"/>
      <c r="WGP109" s="388"/>
      <c r="WGQ109" s="388"/>
      <c r="WHV109" s="388"/>
      <c r="WHW109" s="388"/>
      <c r="WHX109" s="388"/>
      <c r="WHY109" s="388"/>
      <c r="WJD109" s="388"/>
      <c r="WJE109" s="388"/>
      <c r="WJF109" s="388"/>
      <c r="WJG109" s="388"/>
      <c r="WKL109" s="388"/>
      <c r="WKM109" s="388"/>
      <c r="WKN109" s="388"/>
      <c r="WKO109" s="388"/>
      <c r="WLT109" s="388"/>
      <c r="WLU109" s="388"/>
      <c r="WLV109" s="388"/>
      <c r="WLW109" s="388"/>
      <c r="WNB109" s="388"/>
      <c r="WNC109" s="388"/>
      <c r="WND109" s="388"/>
      <c r="WNE109" s="388"/>
      <c r="WOJ109" s="388"/>
      <c r="WOK109" s="388"/>
      <c r="WOL109" s="388"/>
      <c r="WOM109" s="388"/>
      <c r="WPR109" s="388"/>
      <c r="WPS109" s="388"/>
      <c r="WPT109" s="388"/>
      <c r="WPU109" s="388"/>
      <c r="WQZ109" s="388"/>
      <c r="WRA109" s="388"/>
      <c r="WRB109" s="388"/>
      <c r="WRC109" s="388"/>
      <c r="WSH109" s="388"/>
      <c r="WSI109" s="388"/>
      <c r="WSJ109" s="388"/>
      <c r="WSK109" s="388"/>
      <c r="WTP109" s="388"/>
      <c r="WTQ109" s="388"/>
      <c r="WTR109" s="388"/>
      <c r="WTS109" s="388"/>
      <c r="WUX109" s="388"/>
      <c r="WUY109" s="388"/>
      <c r="WUZ109" s="388"/>
      <c r="WVA109" s="388"/>
      <c r="WWF109" s="388"/>
      <c r="WWG109" s="388"/>
      <c r="WWH109" s="388"/>
      <c r="WWI109" s="388"/>
      <c r="WXN109" s="388"/>
      <c r="WXO109" s="388"/>
      <c r="WXP109" s="388"/>
      <c r="WXQ109" s="388"/>
      <c r="WYV109" s="388"/>
      <c r="WYW109" s="388"/>
      <c r="WYX109" s="388"/>
      <c r="WYY109" s="388"/>
      <c r="XAD109" s="388"/>
      <c r="XAE109" s="388"/>
      <c r="XAF109" s="388"/>
      <c r="XAG109" s="388"/>
      <c r="XBL109" s="388"/>
      <c r="XBM109" s="388"/>
      <c r="XBN109" s="388"/>
      <c r="XBO109" s="388"/>
      <c r="XCT109" s="388"/>
      <c r="XCU109" s="388"/>
      <c r="XCV109" s="388"/>
      <c r="XCW109" s="388"/>
      <c r="XEB109" s="388"/>
      <c r="XEC109" s="388"/>
      <c r="XED109" s="388"/>
      <c r="XEE109" s="388"/>
    </row>
    <row r="110" spans="2:2045 2076:3065 3096:4085 4116:5105 5136:6125 6156:7145 7176:8165 8196:10239 10270:11259 11290:12279 12310:13299 13330:14319 14350:15339 15370:16359" ht="14.25" customHeight="1" x14ac:dyDescent="0.15">
      <c r="B110" s="364"/>
      <c r="C110" s="368"/>
      <c r="D110" s="368"/>
      <c r="E110" s="369"/>
      <c r="F110" s="36" t="s">
        <v>9</v>
      </c>
      <c r="G110" s="128">
        <v>9</v>
      </c>
      <c r="H110" s="129">
        <v>605495</v>
      </c>
      <c r="I110" s="129">
        <v>3</v>
      </c>
      <c r="J110" s="129">
        <v>37760</v>
      </c>
      <c r="K110" s="129">
        <v>3</v>
      </c>
      <c r="L110" s="129">
        <v>319890</v>
      </c>
      <c r="M110" s="129">
        <v>1</v>
      </c>
      <c r="N110" s="129">
        <v>87134</v>
      </c>
      <c r="O110" s="130">
        <f t="shared" si="96"/>
        <v>16</v>
      </c>
      <c r="P110" s="131">
        <f t="shared" si="96"/>
        <v>1050279</v>
      </c>
      <c r="Q110" s="132">
        <v>72</v>
      </c>
      <c r="R110" s="129">
        <v>12490314</v>
      </c>
      <c r="S110" s="129"/>
      <c r="T110" s="129"/>
      <c r="U110" s="129">
        <v>7</v>
      </c>
      <c r="V110" s="129">
        <v>9738846</v>
      </c>
      <c r="W110" s="129">
        <v>6</v>
      </c>
      <c r="X110" s="129">
        <v>1544853</v>
      </c>
      <c r="Y110" s="129"/>
      <c r="Z110" s="129"/>
      <c r="AA110" s="129">
        <v>13</v>
      </c>
      <c r="AB110" s="129">
        <v>4344580</v>
      </c>
      <c r="AC110" s="130">
        <f t="shared" si="97"/>
        <v>98</v>
      </c>
      <c r="AD110" s="133">
        <f t="shared" si="97"/>
        <v>28118593</v>
      </c>
      <c r="AE110" s="134">
        <f t="shared" si="98"/>
        <v>114</v>
      </c>
      <c r="AF110" s="130">
        <f t="shared" si="98"/>
        <v>29168872</v>
      </c>
      <c r="AG110" s="135">
        <v>112</v>
      </c>
      <c r="AH110" s="136">
        <v>26785096</v>
      </c>
      <c r="AJ110" s="388"/>
      <c r="AK110" s="388"/>
      <c r="AL110" s="388"/>
      <c r="AM110" s="388"/>
      <c r="BR110" s="388"/>
      <c r="BS110" s="388"/>
      <c r="BT110" s="388"/>
      <c r="BU110" s="388"/>
      <c r="CZ110" s="388"/>
      <c r="DA110" s="388"/>
      <c r="DB110" s="388"/>
      <c r="DC110" s="388"/>
      <c r="EH110" s="388"/>
      <c r="EI110" s="388"/>
      <c r="EJ110" s="388"/>
      <c r="EK110" s="388"/>
      <c r="FP110" s="388"/>
      <c r="FQ110" s="388"/>
      <c r="FR110" s="388"/>
      <c r="FS110" s="388"/>
      <c r="GX110" s="388"/>
      <c r="GY110" s="388"/>
      <c r="GZ110" s="388"/>
      <c r="HA110" s="388"/>
      <c r="IF110" s="388"/>
      <c r="IG110" s="388"/>
      <c r="IH110" s="388"/>
      <c r="II110" s="388"/>
      <c r="JN110" s="388"/>
      <c r="JO110" s="388"/>
      <c r="JP110" s="388"/>
      <c r="JQ110" s="388"/>
      <c r="KV110" s="388"/>
      <c r="KW110" s="388"/>
      <c r="KX110" s="388"/>
      <c r="KY110" s="388"/>
      <c r="MD110" s="388"/>
      <c r="ME110" s="388"/>
      <c r="MF110" s="388"/>
      <c r="MG110" s="388"/>
      <c r="NL110" s="388"/>
      <c r="NM110" s="388"/>
      <c r="NN110" s="388"/>
      <c r="NO110" s="388"/>
      <c r="OT110" s="388"/>
      <c r="OU110" s="388"/>
      <c r="OV110" s="388"/>
      <c r="OW110" s="388"/>
      <c r="QB110" s="388"/>
      <c r="QC110" s="388"/>
      <c r="QD110" s="388"/>
      <c r="QE110" s="388"/>
      <c r="RJ110" s="388"/>
      <c r="RK110" s="388"/>
      <c r="RL110" s="388"/>
      <c r="RM110" s="388"/>
      <c r="SR110" s="388"/>
      <c r="SS110" s="388"/>
      <c r="ST110" s="388"/>
      <c r="SU110" s="388"/>
      <c r="TZ110" s="388"/>
      <c r="UA110" s="388"/>
      <c r="UB110" s="388"/>
      <c r="UC110" s="388"/>
      <c r="VH110" s="388"/>
      <c r="VI110" s="388"/>
      <c r="VJ110" s="388"/>
      <c r="VK110" s="388"/>
      <c r="WP110" s="388"/>
      <c r="WQ110" s="388"/>
      <c r="WR110" s="388"/>
      <c r="WS110" s="388"/>
      <c r="XX110" s="388"/>
      <c r="XY110" s="388"/>
      <c r="XZ110" s="388"/>
      <c r="YA110" s="388"/>
      <c r="ZF110" s="388"/>
      <c r="ZG110" s="388"/>
      <c r="ZH110" s="388"/>
      <c r="ZI110" s="388"/>
      <c r="AAN110" s="388"/>
      <c r="AAO110" s="388"/>
      <c r="AAP110" s="388"/>
      <c r="AAQ110" s="388"/>
      <c r="ABV110" s="388"/>
      <c r="ABW110" s="388"/>
      <c r="ABX110" s="388"/>
      <c r="ABY110" s="388"/>
      <c r="ADD110" s="388"/>
      <c r="ADE110" s="388"/>
      <c r="ADF110" s="388"/>
      <c r="ADG110" s="388"/>
      <c r="AEL110" s="388"/>
      <c r="AEM110" s="388"/>
      <c r="AEN110" s="388"/>
      <c r="AEO110" s="388"/>
      <c r="AFT110" s="388"/>
      <c r="AFU110" s="388"/>
      <c r="AFV110" s="388"/>
      <c r="AFW110" s="388"/>
      <c r="AHB110" s="388"/>
      <c r="AHC110" s="388"/>
      <c r="AHD110" s="388"/>
      <c r="AHE110" s="388"/>
      <c r="AIJ110" s="388"/>
      <c r="AIK110" s="388"/>
      <c r="AIL110" s="388"/>
      <c r="AIM110" s="388"/>
      <c r="AJR110" s="388"/>
      <c r="AJS110" s="388"/>
      <c r="AJT110" s="388"/>
      <c r="AJU110" s="388"/>
      <c r="AKZ110" s="388"/>
      <c r="ALA110" s="388"/>
      <c r="ALB110" s="388"/>
      <c r="ALC110" s="388"/>
      <c r="AMH110" s="388"/>
      <c r="AMI110" s="388"/>
      <c r="AMJ110" s="388"/>
      <c r="AMK110" s="388"/>
      <c r="ANP110" s="388"/>
      <c r="ANQ110" s="388"/>
      <c r="ANR110" s="388"/>
      <c r="ANS110" s="388"/>
      <c r="AOX110" s="388"/>
      <c r="AOY110" s="388"/>
      <c r="AOZ110" s="388"/>
      <c r="APA110" s="388"/>
      <c r="AQF110" s="388"/>
      <c r="AQG110" s="388"/>
      <c r="AQH110" s="388"/>
      <c r="AQI110" s="388"/>
      <c r="ARN110" s="388"/>
      <c r="ARO110" s="388"/>
      <c r="ARP110" s="388"/>
      <c r="ARQ110" s="388"/>
      <c r="ASV110" s="388"/>
      <c r="ASW110" s="388"/>
      <c r="ASX110" s="388"/>
      <c r="ASY110" s="388"/>
      <c r="AUD110" s="388"/>
      <c r="AUE110" s="388"/>
      <c r="AUF110" s="388"/>
      <c r="AUG110" s="388"/>
      <c r="AVL110" s="388"/>
      <c r="AVM110" s="388"/>
      <c r="AVN110" s="388"/>
      <c r="AVO110" s="388"/>
      <c r="AWT110" s="388"/>
      <c r="AWU110" s="388"/>
      <c r="AWV110" s="388"/>
      <c r="AWW110" s="388"/>
      <c r="AYB110" s="388"/>
      <c r="AYC110" s="388"/>
      <c r="AYD110" s="388"/>
      <c r="AYE110" s="388"/>
      <c r="AZJ110" s="388"/>
      <c r="AZK110" s="388"/>
      <c r="AZL110" s="388"/>
      <c r="AZM110" s="388"/>
      <c r="BAR110" s="388"/>
      <c r="BAS110" s="388"/>
      <c r="BAT110" s="388"/>
      <c r="BAU110" s="388"/>
      <c r="BBZ110" s="388"/>
      <c r="BCA110" s="388"/>
      <c r="BCB110" s="388"/>
      <c r="BCC110" s="388"/>
      <c r="BDH110" s="388"/>
      <c r="BDI110" s="388"/>
      <c r="BDJ110" s="388"/>
      <c r="BDK110" s="388"/>
      <c r="BEP110" s="388"/>
      <c r="BEQ110" s="388"/>
      <c r="BER110" s="388"/>
      <c r="BES110" s="388"/>
      <c r="BFX110" s="388"/>
      <c r="BFY110" s="388"/>
      <c r="BFZ110" s="388"/>
      <c r="BGA110" s="388"/>
      <c r="BHF110" s="388"/>
      <c r="BHG110" s="388"/>
      <c r="BHH110" s="388"/>
      <c r="BHI110" s="388"/>
      <c r="BIN110" s="388"/>
      <c r="BIO110" s="388"/>
      <c r="BIP110" s="388"/>
      <c r="BIQ110" s="388"/>
      <c r="BJV110" s="388"/>
      <c r="BJW110" s="388"/>
      <c r="BJX110" s="388"/>
      <c r="BJY110" s="388"/>
      <c r="BLD110" s="388"/>
      <c r="BLE110" s="388"/>
      <c r="BLF110" s="388"/>
      <c r="BLG110" s="388"/>
      <c r="BML110" s="388"/>
      <c r="BMM110" s="388"/>
      <c r="BMN110" s="388"/>
      <c r="BMO110" s="388"/>
      <c r="BNT110" s="388"/>
      <c r="BNU110" s="388"/>
      <c r="BNV110" s="388"/>
      <c r="BNW110" s="388"/>
      <c r="BPB110" s="388"/>
      <c r="BPC110" s="388"/>
      <c r="BPD110" s="388"/>
      <c r="BPE110" s="388"/>
      <c r="BQJ110" s="388"/>
      <c r="BQK110" s="388"/>
      <c r="BQL110" s="388"/>
      <c r="BQM110" s="388"/>
      <c r="BRR110" s="388"/>
      <c r="BRS110" s="388"/>
      <c r="BRT110" s="388"/>
      <c r="BRU110" s="388"/>
      <c r="BSZ110" s="388"/>
      <c r="BTA110" s="388"/>
      <c r="BTB110" s="388"/>
      <c r="BTC110" s="388"/>
      <c r="BUH110" s="388"/>
      <c r="BUI110" s="388"/>
      <c r="BUJ110" s="388"/>
      <c r="BUK110" s="388"/>
      <c r="BVP110" s="388"/>
      <c r="BVQ110" s="388"/>
      <c r="BVR110" s="388"/>
      <c r="BVS110" s="388"/>
      <c r="BWX110" s="388"/>
      <c r="BWY110" s="388"/>
      <c r="BWZ110" s="388"/>
      <c r="BXA110" s="388"/>
      <c r="BYF110" s="388"/>
      <c r="BYG110" s="388"/>
      <c r="BYH110" s="388"/>
      <c r="BYI110" s="388"/>
      <c r="BZN110" s="388"/>
      <c r="BZO110" s="388"/>
      <c r="BZP110" s="388"/>
      <c r="BZQ110" s="388"/>
      <c r="CAV110" s="388"/>
      <c r="CAW110" s="388"/>
      <c r="CAX110" s="388"/>
      <c r="CAY110" s="388"/>
      <c r="CCD110" s="388"/>
      <c r="CCE110" s="388"/>
      <c r="CCF110" s="388"/>
      <c r="CCG110" s="388"/>
      <c r="CDL110" s="388"/>
      <c r="CDM110" s="388"/>
      <c r="CDN110" s="388"/>
      <c r="CDO110" s="388"/>
      <c r="CET110" s="388"/>
      <c r="CEU110" s="388"/>
      <c r="CEV110" s="388"/>
      <c r="CEW110" s="388"/>
      <c r="CGB110" s="388"/>
      <c r="CGC110" s="388"/>
      <c r="CGD110" s="388"/>
      <c r="CGE110" s="388"/>
      <c r="CHJ110" s="388"/>
      <c r="CHK110" s="388"/>
      <c r="CHL110" s="388"/>
      <c r="CHM110" s="388"/>
      <c r="CIR110" s="388"/>
      <c r="CIS110" s="388"/>
      <c r="CIT110" s="388"/>
      <c r="CIU110" s="388"/>
      <c r="CJZ110" s="388"/>
      <c r="CKA110" s="388"/>
      <c r="CKB110" s="388"/>
      <c r="CKC110" s="388"/>
      <c r="CLH110" s="388"/>
      <c r="CLI110" s="388"/>
      <c r="CLJ110" s="388"/>
      <c r="CLK110" s="388"/>
      <c r="CMP110" s="388"/>
      <c r="CMQ110" s="388"/>
      <c r="CMR110" s="388"/>
      <c r="CMS110" s="388"/>
      <c r="CNX110" s="388"/>
      <c r="CNY110" s="388"/>
      <c r="CNZ110" s="388"/>
      <c r="COA110" s="388"/>
      <c r="CPF110" s="388"/>
      <c r="CPG110" s="388"/>
      <c r="CPH110" s="388"/>
      <c r="CPI110" s="388"/>
      <c r="CQN110" s="388"/>
      <c r="CQO110" s="388"/>
      <c r="CQP110" s="388"/>
      <c r="CQQ110" s="388"/>
      <c r="CRV110" s="388"/>
      <c r="CRW110" s="388"/>
      <c r="CRX110" s="388"/>
      <c r="CRY110" s="388"/>
      <c r="CTD110" s="388"/>
      <c r="CTE110" s="388"/>
      <c r="CTF110" s="388"/>
      <c r="CTG110" s="388"/>
      <c r="CUL110" s="388"/>
      <c r="CUM110" s="388"/>
      <c r="CUN110" s="388"/>
      <c r="CUO110" s="388"/>
      <c r="CVT110" s="388"/>
      <c r="CVU110" s="388"/>
      <c r="CVV110" s="388"/>
      <c r="CVW110" s="388"/>
      <c r="CXB110" s="388"/>
      <c r="CXC110" s="388"/>
      <c r="CXD110" s="388"/>
      <c r="CXE110" s="388"/>
      <c r="CYJ110" s="388"/>
      <c r="CYK110" s="388"/>
      <c r="CYL110" s="388"/>
      <c r="CYM110" s="388"/>
      <c r="CZR110" s="388"/>
      <c r="CZS110" s="388"/>
      <c r="CZT110" s="388"/>
      <c r="CZU110" s="388"/>
      <c r="DAZ110" s="388"/>
      <c r="DBA110" s="388"/>
      <c r="DBB110" s="388"/>
      <c r="DBC110" s="388"/>
      <c r="DCH110" s="388"/>
      <c r="DCI110" s="388"/>
      <c r="DCJ110" s="388"/>
      <c r="DCK110" s="388"/>
      <c r="DDP110" s="388"/>
      <c r="DDQ110" s="388"/>
      <c r="DDR110" s="388"/>
      <c r="DDS110" s="388"/>
      <c r="DEX110" s="388"/>
      <c r="DEY110" s="388"/>
      <c r="DEZ110" s="388"/>
      <c r="DFA110" s="388"/>
      <c r="DGF110" s="388"/>
      <c r="DGG110" s="388"/>
      <c r="DGH110" s="388"/>
      <c r="DGI110" s="388"/>
      <c r="DHN110" s="388"/>
      <c r="DHO110" s="388"/>
      <c r="DHP110" s="388"/>
      <c r="DHQ110" s="388"/>
      <c r="DIV110" s="388"/>
      <c r="DIW110" s="388"/>
      <c r="DIX110" s="388"/>
      <c r="DIY110" s="388"/>
      <c r="DKD110" s="388"/>
      <c r="DKE110" s="388"/>
      <c r="DKF110" s="388"/>
      <c r="DKG110" s="388"/>
      <c r="DLL110" s="388"/>
      <c r="DLM110" s="388"/>
      <c r="DLN110" s="388"/>
      <c r="DLO110" s="388"/>
      <c r="DMT110" s="388"/>
      <c r="DMU110" s="388"/>
      <c r="DMV110" s="388"/>
      <c r="DMW110" s="388"/>
      <c r="DOB110" s="388"/>
      <c r="DOC110" s="388"/>
      <c r="DOD110" s="388"/>
      <c r="DOE110" s="388"/>
      <c r="DPJ110" s="388"/>
      <c r="DPK110" s="388"/>
      <c r="DPL110" s="388"/>
      <c r="DPM110" s="388"/>
      <c r="DQR110" s="388"/>
      <c r="DQS110" s="388"/>
      <c r="DQT110" s="388"/>
      <c r="DQU110" s="388"/>
      <c r="DRZ110" s="388"/>
      <c r="DSA110" s="388"/>
      <c r="DSB110" s="388"/>
      <c r="DSC110" s="388"/>
      <c r="DTH110" s="388"/>
      <c r="DTI110" s="388"/>
      <c r="DTJ110" s="388"/>
      <c r="DTK110" s="388"/>
      <c r="DUP110" s="388"/>
      <c r="DUQ110" s="388"/>
      <c r="DUR110" s="388"/>
      <c r="DUS110" s="388"/>
      <c r="DVX110" s="388"/>
      <c r="DVY110" s="388"/>
      <c r="DVZ110" s="388"/>
      <c r="DWA110" s="388"/>
      <c r="DXF110" s="388"/>
      <c r="DXG110" s="388"/>
      <c r="DXH110" s="388"/>
      <c r="DXI110" s="388"/>
      <c r="DYN110" s="388"/>
      <c r="DYO110" s="388"/>
      <c r="DYP110" s="388"/>
      <c r="DYQ110" s="388"/>
      <c r="DZV110" s="388"/>
      <c r="DZW110" s="388"/>
      <c r="DZX110" s="388"/>
      <c r="DZY110" s="388"/>
      <c r="EBD110" s="388"/>
      <c r="EBE110" s="388"/>
      <c r="EBF110" s="388"/>
      <c r="EBG110" s="388"/>
      <c r="ECL110" s="388"/>
      <c r="ECM110" s="388"/>
      <c r="ECN110" s="388"/>
      <c r="ECO110" s="388"/>
      <c r="EDT110" s="388"/>
      <c r="EDU110" s="388"/>
      <c r="EDV110" s="388"/>
      <c r="EDW110" s="388"/>
      <c r="EFB110" s="388"/>
      <c r="EFC110" s="388"/>
      <c r="EFD110" s="388"/>
      <c r="EFE110" s="388"/>
      <c r="EGJ110" s="388"/>
      <c r="EGK110" s="388"/>
      <c r="EGL110" s="388"/>
      <c r="EGM110" s="388"/>
      <c r="EHR110" s="388"/>
      <c r="EHS110" s="388"/>
      <c r="EHT110" s="388"/>
      <c r="EHU110" s="388"/>
      <c r="EIZ110" s="388"/>
      <c r="EJA110" s="388"/>
      <c r="EJB110" s="388"/>
      <c r="EJC110" s="388"/>
      <c r="EKH110" s="388"/>
      <c r="EKI110" s="388"/>
      <c r="EKJ110" s="388"/>
      <c r="EKK110" s="388"/>
      <c r="ELP110" s="388"/>
      <c r="ELQ110" s="388"/>
      <c r="ELR110" s="388"/>
      <c r="ELS110" s="388"/>
      <c r="EMX110" s="388"/>
      <c r="EMY110" s="388"/>
      <c r="EMZ110" s="388"/>
      <c r="ENA110" s="388"/>
      <c r="EOF110" s="388"/>
      <c r="EOG110" s="388"/>
      <c r="EOH110" s="388"/>
      <c r="EOI110" s="388"/>
      <c r="EPN110" s="388"/>
      <c r="EPO110" s="388"/>
      <c r="EPP110" s="388"/>
      <c r="EPQ110" s="388"/>
      <c r="EQV110" s="388"/>
      <c r="EQW110" s="388"/>
      <c r="EQX110" s="388"/>
      <c r="EQY110" s="388"/>
      <c r="ESD110" s="388"/>
      <c r="ESE110" s="388"/>
      <c r="ESF110" s="388"/>
      <c r="ESG110" s="388"/>
      <c r="ETL110" s="388"/>
      <c r="ETM110" s="388"/>
      <c r="ETN110" s="388"/>
      <c r="ETO110" s="388"/>
      <c r="EUT110" s="388"/>
      <c r="EUU110" s="388"/>
      <c r="EUV110" s="388"/>
      <c r="EUW110" s="388"/>
      <c r="EWB110" s="388"/>
      <c r="EWC110" s="388"/>
      <c r="EWD110" s="388"/>
      <c r="EWE110" s="388"/>
      <c r="EXJ110" s="388"/>
      <c r="EXK110" s="388"/>
      <c r="EXL110" s="388"/>
      <c r="EXM110" s="388"/>
      <c r="EYR110" s="388"/>
      <c r="EYS110" s="388"/>
      <c r="EYT110" s="388"/>
      <c r="EYU110" s="388"/>
      <c r="EZZ110" s="388"/>
      <c r="FAA110" s="388"/>
      <c r="FAB110" s="388"/>
      <c r="FAC110" s="388"/>
      <c r="FBH110" s="388"/>
      <c r="FBI110" s="388"/>
      <c r="FBJ110" s="388"/>
      <c r="FBK110" s="388"/>
      <c r="FCP110" s="388"/>
      <c r="FCQ110" s="388"/>
      <c r="FCR110" s="388"/>
      <c r="FCS110" s="388"/>
      <c r="FDX110" s="388"/>
      <c r="FDY110" s="388"/>
      <c r="FDZ110" s="388"/>
      <c r="FEA110" s="388"/>
      <c r="FFF110" s="388"/>
      <c r="FFG110" s="388"/>
      <c r="FFH110" s="388"/>
      <c r="FFI110" s="388"/>
      <c r="FGN110" s="388"/>
      <c r="FGO110" s="388"/>
      <c r="FGP110" s="388"/>
      <c r="FGQ110" s="388"/>
      <c r="FHV110" s="388"/>
      <c r="FHW110" s="388"/>
      <c r="FHX110" s="388"/>
      <c r="FHY110" s="388"/>
      <c r="FJD110" s="388"/>
      <c r="FJE110" s="388"/>
      <c r="FJF110" s="388"/>
      <c r="FJG110" s="388"/>
      <c r="FKL110" s="388"/>
      <c r="FKM110" s="388"/>
      <c r="FKN110" s="388"/>
      <c r="FKO110" s="388"/>
      <c r="FLT110" s="388"/>
      <c r="FLU110" s="388"/>
      <c r="FLV110" s="388"/>
      <c r="FLW110" s="388"/>
      <c r="FNB110" s="388"/>
      <c r="FNC110" s="388"/>
      <c r="FND110" s="388"/>
      <c r="FNE110" s="388"/>
      <c r="FOJ110" s="388"/>
      <c r="FOK110" s="388"/>
      <c r="FOL110" s="388"/>
      <c r="FOM110" s="388"/>
      <c r="FPR110" s="388"/>
      <c r="FPS110" s="388"/>
      <c r="FPT110" s="388"/>
      <c r="FPU110" s="388"/>
      <c r="FQZ110" s="388"/>
      <c r="FRA110" s="388"/>
      <c r="FRB110" s="388"/>
      <c r="FRC110" s="388"/>
      <c r="FSH110" s="388"/>
      <c r="FSI110" s="388"/>
      <c r="FSJ110" s="388"/>
      <c r="FSK110" s="388"/>
      <c r="FTP110" s="388"/>
      <c r="FTQ110" s="388"/>
      <c r="FTR110" s="388"/>
      <c r="FTS110" s="388"/>
      <c r="FUX110" s="388"/>
      <c r="FUY110" s="388"/>
      <c r="FUZ110" s="388"/>
      <c r="FVA110" s="388"/>
      <c r="FWF110" s="388"/>
      <c r="FWG110" s="388"/>
      <c r="FWH110" s="388"/>
      <c r="FWI110" s="388"/>
      <c r="FXN110" s="388"/>
      <c r="FXO110" s="388"/>
      <c r="FXP110" s="388"/>
      <c r="FXQ110" s="388"/>
      <c r="FYV110" s="388"/>
      <c r="FYW110" s="388"/>
      <c r="FYX110" s="388"/>
      <c r="FYY110" s="388"/>
      <c r="GAD110" s="388"/>
      <c r="GAE110" s="388"/>
      <c r="GAF110" s="388"/>
      <c r="GAG110" s="388"/>
      <c r="GBL110" s="388"/>
      <c r="GBM110" s="388"/>
      <c r="GBN110" s="388"/>
      <c r="GBO110" s="388"/>
      <c r="GCT110" s="388"/>
      <c r="GCU110" s="388"/>
      <c r="GCV110" s="388"/>
      <c r="GCW110" s="388"/>
      <c r="GEB110" s="388"/>
      <c r="GEC110" s="388"/>
      <c r="GED110" s="388"/>
      <c r="GEE110" s="388"/>
      <c r="GFJ110" s="388"/>
      <c r="GFK110" s="388"/>
      <c r="GFL110" s="388"/>
      <c r="GFM110" s="388"/>
      <c r="GGR110" s="388"/>
      <c r="GGS110" s="388"/>
      <c r="GGT110" s="388"/>
      <c r="GGU110" s="388"/>
      <c r="GHZ110" s="388"/>
      <c r="GIA110" s="388"/>
      <c r="GIB110" s="388"/>
      <c r="GIC110" s="388"/>
      <c r="GJH110" s="388"/>
      <c r="GJI110" s="388"/>
      <c r="GJJ110" s="388"/>
      <c r="GJK110" s="388"/>
      <c r="GKP110" s="388"/>
      <c r="GKQ110" s="388"/>
      <c r="GKR110" s="388"/>
      <c r="GKS110" s="388"/>
      <c r="GLX110" s="388"/>
      <c r="GLY110" s="388"/>
      <c r="GLZ110" s="388"/>
      <c r="GMA110" s="388"/>
      <c r="GNF110" s="388"/>
      <c r="GNG110" s="388"/>
      <c r="GNH110" s="388"/>
      <c r="GNI110" s="388"/>
      <c r="GON110" s="388"/>
      <c r="GOO110" s="388"/>
      <c r="GOP110" s="388"/>
      <c r="GOQ110" s="388"/>
      <c r="GPV110" s="388"/>
      <c r="GPW110" s="388"/>
      <c r="GPX110" s="388"/>
      <c r="GPY110" s="388"/>
      <c r="GRD110" s="388"/>
      <c r="GRE110" s="388"/>
      <c r="GRF110" s="388"/>
      <c r="GRG110" s="388"/>
      <c r="GSL110" s="388"/>
      <c r="GSM110" s="388"/>
      <c r="GSN110" s="388"/>
      <c r="GSO110" s="388"/>
      <c r="GTT110" s="388"/>
      <c r="GTU110" s="388"/>
      <c r="GTV110" s="388"/>
      <c r="GTW110" s="388"/>
      <c r="GVB110" s="388"/>
      <c r="GVC110" s="388"/>
      <c r="GVD110" s="388"/>
      <c r="GVE110" s="388"/>
      <c r="GWJ110" s="388"/>
      <c r="GWK110" s="388"/>
      <c r="GWL110" s="388"/>
      <c r="GWM110" s="388"/>
      <c r="GXR110" s="388"/>
      <c r="GXS110" s="388"/>
      <c r="GXT110" s="388"/>
      <c r="GXU110" s="388"/>
      <c r="GYZ110" s="388"/>
      <c r="GZA110" s="388"/>
      <c r="GZB110" s="388"/>
      <c r="GZC110" s="388"/>
      <c r="HAH110" s="388"/>
      <c r="HAI110" s="388"/>
      <c r="HAJ110" s="388"/>
      <c r="HAK110" s="388"/>
      <c r="HBP110" s="388"/>
      <c r="HBQ110" s="388"/>
      <c r="HBR110" s="388"/>
      <c r="HBS110" s="388"/>
      <c r="HCX110" s="388"/>
      <c r="HCY110" s="388"/>
      <c r="HCZ110" s="388"/>
      <c r="HDA110" s="388"/>
      <c r="HEF110" s="388"/>
      <c r="HEG110" s="388"/>
      <c r="HEH110" s="388"/>
      <c r="HEI110" s="388"/>
      <c r="HFN110" s="388"/>
      <c r="HFO110" s="388"/>
      <c r="HFP110" s="388"/>
      <c r="HFQ110" s="388"/>
      <c r="HGV110" s="388"/>
      <c r="HGW110" s="388"/>
      <c r="HGX110" s="388"/>
      <c r="HGY110" s="388"/>
      <c r="HID110" s="388"/>
      <c r="HIE110" s="388"/>
      <c r="HIF110" s="388"/>
      <c r="HIG110" s="388"/>
      <c r="HJL110" s="388"/>
      <c r="HJM110" s="388"/>
      <c r="HJN110" s="388"/>
      <c r="HJO110" s="388"/>
      <c r="HKT110" s="388"/>
      <c r="HKU110" s="388"/>
      <c r="HKV110" s="388"/>
      <c r="HKW110" s="388"/>
      <c r="HMB110" s="388"/>
      <c r="HMC110" s="388"/>
      <c r="HMD110" s="388"/>
      <c r="HME110" s="388"/>
      <c r="HNJ110" s="388"/>
      <c r="HNK110" s="388"/>
      <c r="HNL110" s="388"/>
      <c r="HNM110" s="388"/>
      <c r="HOR110" s="388"/>
      <c r="HOS110" s="388"/>
      <c r="HOT110" s="388"/>
      <c r="HOU110" s="388"/>
      <c r="HPZ110" s="388"/>
      <c r="HQA110" s="388"/>
      <c r="HQB110" s="388"/>
      <c r="HQC110" s="388"/>
      <c r="HRH110" s="388"/>
      <c r="HRI110" s="388"/>
      <c r="HRJ110" s="388"/>
      <c r="HRK110" s="388"/>
      <c r="HSP110" s="388"/>
      <c r="HSQ110" s="388"/>
      <c r="HSR110" s="388"/>
      <c r="HSS110" s="388"/>
      <c r="HTX110" s="388"/>
      <c r="HTY110" s="388"/>
      <c r="HTZ110" s="388"/>
      <c r="HUA110" s="388"/>
      <c r="HVF110" s="388"/>
      <c r="HVG110" s="388"/>
      <c r="HVH110" s="388"/>
      <c r="HVI110" s="388"/>
      <c r="HWN110" s="388"/>
      <c r="HWO110" s="388"/>
      <c r="HWP110" s="388"/>
      <c r="HWQ110" s="388"/>
      <c r="HXV110" s="388"/>
      <c r="HXW110" s="388"/>
      <c r="HXX110" s="388"/>
      <c r="HXY110" s="388"/>
      <c r="HZD110" s="388"/>
      <c r="HZE110" s="388"/>
      <c r="HZF110" s="388"/>
      <c r="HZG110" s="388"/>
      <c r="IAL110" s="388"/>
      <c r="IAM110" s="388"/>
      <c r="IAN110" s="388"/>
      <c r="IAO110" s="388"/>
      <c r="IBT110" s="388"/>
      <c r="IBU110" s="388"/>
      <c r="IBV110" s="388"/>
      <c r="IBW110" s="388"/>
      <c r="IDB110" s="388"/>
      <c r="IDC110" s="388"/>
      <c r="IDD110" s="388"/>
      <c r="IDE110" s="388"/>
      <c r="IEJ110" s="388"/>
      <c r="IEK110" s="388"/>
      <c r="IEL110" s="388"/>
      <c r="IEM110" s="388"/>
      <c r="IFR110" s="388"/>
      <c r="IFS110" s="388"/>
      <c r="IFT110" s="388"/>
      <c r="IFU110" s="388"/>
      <c r="IGZ110" s="388"/>
      <c r="IHA110" s="388"/>
      <c r="IHB110" s="388"/>
      <c r="IHC110" s="388"/>
      <c r="IIH110" s="388"/>
      <c r="III110" s="388"/>
      <c r="IIJ110" s="388"/>
      <c r="IIK110" s="388"/>
      <c r="IJP110" s="388"/>
      <c r="IJQ110" s="388"/>
      <c r="IJR110" s="388"/>
      <c r="IJS110" s="388"/>
      <c r="IKX110" s="388"/>
      <c r="IKY110" s="388"/>
      <c r="IKZ110" s="388"/>
      <c r="ILA110" s="388"/>
      <c r="IMF110" s="388"/>
      <c r="IMG110" s="388"/>
      <c r="IMH110" s="388"/>
      <c r="IMI110" s="388"/>
      <c r="INN110" s="388"/>
      <c r="INO110" s="388"/>
      <c r="INP110" s="388"/>
      <c r="INQ110" s="388"/>
      <c r="IOV110" s="388"/>
      <c r="IOW110" s="388"/>
      <c r="IOX110" s="388"/>
      <c r="IOY110" s="388"/>
      <c r="IQD110" s="388"/>
      <c r="IQE110" s="388"/>
      <c r="IQF110" s="388"/>
      <c r="IQG110" s="388"/>
      <c r="IRL110" s="388"/>
      <c r="IRM110" s="388"/>
      <c r="IRN110" s="388"/>
      <c r="IRO110" s="388"/>
      <c r="IST110" s="388"/>
      <c r="ISU110" s="388"/>
      <c r="ISV110" s="388"/>
      <c r="ISW110" s="388"/>
      <c r="IUB110" s="388"/>
      <c r="IUC110" s="388"/>
      <c r="IUD110" s="388"/>
      <c r="IUE110" s="388"/>
      <c r="IVJ110" s="388"/>
      <c r="IVK110" s="388"/>
      <c r="IVL110" s="388"/>
      <c r="IVM110" s="388"/>
      <c r="IWR110" s="388"/>
      <c r="IWS110" s="388"/>
      <c r="IWT110" s="388"/>
      <c r="IWU110" s="388"/>
      <c r="IXZ110" s="388"/>
      <c r="IYA110" s="388"/>
      <c r="IYB110" s="388"/>
      <c r="IYC110" s="388"/>
      <c r="IZH110" s="388"/>
      <c r="IZI110" s="388"/>
      <c r="IZJ110" s="388"/>
      <c r="IZK110" s="388"/>
      <c r="JAP110" s="388"/>
      <c r="JAQ110" s="388"/>
      <c r="JAR110" s="388"/>
      <c r="JAS110" s="388"/>
      <c r="JBX110" s="388"/>
      <c r="JBY110" s="388"/>
      <c r="JBZ110" s="388"/>
      <c r="JCA110" s="388"/>
      <c r="JDF110" s="388"/>
      <c r="JDG110" s="388"/>
      <c r="JDH110" s="388"/>
      <c r="JDI110" s="388"/>
      <c r="JEN110" s="388"/>
      <c r="JEO110" s="388"/>
      <c r="JEP110" s="388"/>
      <c r="JEQ110" s="388"/>
      <c r="JFV110" s="388"/>
      <c r="JFW110" s="388"/>
      <c r="JFX110" s="388"/>
      <c r="JFY110" s="388"/>
      <c r="JHD110" s="388"/>
      <c r="JHE110" s="388"/>
      <c r="JHF110" s="388"/>
      <c r="JHG110" s="388"/>
      <c r="JIL110" s="388"/>
      <c r="JIM110" s="388"/>
      <c r="JIN110" s="388"/>
      <c r="JIO110" s="388"/>
      <c r="JJT110" s="388"/>
      <c r="JJU110" s="388"/>
      <c r="JJV110" s="388"/>
      <c r="JJW110" s="388"/>
      <c r="JLB110" s="388"/>
      <c r="JLC110" s="388"/>
      <c r="JLD110" s="388"/>
      <c r="JLE110" s="388"/>
      <c r="JMJ110" s="388"/>
      <c r="JMK110" s="388"/>
      <c r="JML110" s="388"/>
      <c r="JMM110" s="388"/>
      <c r="JNR110" s="388"/>
      <c r="JNS110" s="388"/>
      <c r="JNT110" s="388"/>
      <c r="JNU110" s="388"/>
      <c r="JOZ110" s="388"/>
      <c r="JPA110" s="388"/>
      <c r="JPB110" s="388"/>
      <c r="JPC110" s="388"/>
      <c r="JQH110" s="388"/>
      <c r="JQI110" s="388"/>
      <c r="JQJ110" s="388"/>
      <c r="JQK110" s="388"/>
      <c r="JRP110" s="388"/>
      <c r="JRQ110" s="388"/>
      <c r="JRR110" s="388"/>
      <c r="JRS110" s="388"/>
      <c r="JSX110" s="388"/>
      <c r="JSY110" s="388"/>
      <c r="JSZ110" s="388"/>
      <c r="JTA110" s="388"/>
      <c r="JUF110" s="388"/>
      <c r="JUG110" s="388"/>
      <c r="JUH110" s="388"/>
      <c r="JUI110" s="388"/>
      <c r="JVN110" s="388"/>
      <c r="JVO110" s="388"/>
      <c r="JVP110" s="388"/>
      <c r="JVQ110" s="388"/>
      <c r="JWV110" s="388"/>
      <c r="JWW110" s="388"/>
      <c r="JWX110" s="388"/>
      <c r="JWY110" s="388"/>
      <c r="JYD110" s="388"/>
      <c r="JYE110" s="388"/>
      <c r="JYF110" s="388"/>
      <c r="JYG110" s="388"/>
      <c r="JZL110" s="388"/>
      <c r="JZM110" s="388"/>
      <c r="JZN110" s="388"/>
      <c r="JZO110" s="388"/>
      <c r="KAT110" s="388"/>
      <c r="KAU110" s="388"/>
      <c r="KAV110" s="388"/>
      <c r="KAW110" s="388"/>
      <c r="KCB110" s="388"/>
      <c r="KCC110" s="388"/>
      <c r="KCD110" s="388"/>
      <c r="KCE110" s="388"/>
      <c r="KDJ110" s="388"/>
      <c r="KDK110" s="388"/>
      <c r="KDL110" s="388"/>
      <c r="KDM110" s="388"/>
      <c r="KER110" s="388"/>
      <c r="KES110" s="388"/>
      <c r="KET110" s="388"/>
      <c r="KEU110" s="388"/>
      <c r="KFZ110" s="388"/>
      <c r="KGA110" s="388"/>
      <c r="KGB110" s="388"/>
      <c r="KGC110" s="388"/>
      <c r="KHH110" s="388"/>
      <c r="KHI110" s="388"/>
      <c r="KHJ110" s="388"/>
      <c r="KHK110" s="388"/>
      <c r="KIP110" s="388"/>
      <c r="KIQ110" s="388"/>
      <c r="KIR110" s="388"/>
      <c r="KIS110" s="388"/>
      <c r="KJX110" s="388"/>
      <c r="KJY110" s="388"/>
      <c r="KJZ110" s="388"/>
      <c r="KKA110" s="388"/>
      <c r="KLF110" s="388"/>
      <c r="KLG110" s="388"/>
      <c r="KLH110" s="388"/>
      <c r="KLI110" s="388"/>
      <c r="KMN110" s="388"/>
      <c r="KMO110" s="388"/>
      <c r="KMP110" s="388"/>
      <c r="KMQ110" s="388"/>
      <c r="KNV110" s="388"/>
      <c r="KNW110" s="388"/>
      <c r="KNX110" s="388"/>
      <c r="KNY110" s="388"/>
      <c r="KPD110" s="388"/>
      <c r="KPE110" s="388"/>
      <c r="KPF110" s="388"/>
      <c r="KPG110" s="388"/>
      <c r="KQL110" s="388"/>
      <c r="KQM110" s="388"/>
      <c r="KQN110" s="388"/>
      <c r="KQO110" s="388"/>
      <c r="KRT110" s="388"/>
      <c r="KRU110" s="388"/>
      <c r="KRV110" s="388"/>
      <c r="KRW110" s="388"/>
      <c r="KTB110" s="388"/>
      <c r="KTC110" s="388"/>
      <c r="KTD110" s="388"/>
      <c r="KTE110" s="388"/>
      <c r="KUJ110" s="388"/>
      <c r="KUK110" s="388"/>
      <c r="KUL110" s="388"/>
      <c r="KUM110" s="388"/>
      <c r="KVR110" s="388"/>
      <c r="KVS110" s="388"/>
      <c r="KVT110" s="388"/>
      <c r="KVU110" s="388"/>
      <c r="KWZ110" s="388"/>
      <c r="KXA110" s="388"/>
      <c r="KXB110" s="388"/>
      <c r="KXC110" s="388"/>
      <c r="KYH110" s="388"/>
      <c r="KYI110" s="388"/>
      <c r="KYJ110" s="388"/>
      <c r="KYK110" s="388"/>
      <c r="KZP110" s="388"/>
      <c r="KZQ110" s="388"/>
      <c r="KZR110" s="388"/>
      <c r="KZS110" s="388"/>
      <c r="LAX110" s="388"/>
      <c r="LAY110" s="388"/>
      <c r="LAZ110" s="388"/>
      <c r="LBA110" s="388"/>
      <c r="LCF110" s="388"/>
      <c r="LCG110" s="388"/>
      <c r="LCH110" s="388"/>
      <c r="LCI110" s="388"/>
      <c r="LDN110" s="388"/>
      <c r="LDO110" s="388"/>
      <c r="LDP110" s="388"/>
      <c r="LDQ110" s="388"/>
      <c r="LEV110" s="388"/>
      <c r="LEW110" s="388"/>
      <c r="LEX110" s="388"/>
      <c r="LEY110" s="388"/>
      <c r="LGD110" s="388"/>
      <c r="LGE110" s="388"/>
      <c r="LGF110" s="388"/>
      <c r="LGG110" s="388"/>
      <c r="LHL110" s="388"/>
      <c r="LHM110" s="388"/>
      <c r="LHN110" s="388"/>
      <c r="LHO110" s="388"/>
      <c r="LIT110" s="388"/>
      <c r="LIU110" s="388"/>
      <c r="LIV110" s="388"/>
      <c r="LIW110" s="388"/>
      <c r="LKB110" s="388"/>
      <c r="LKC110" s="388"/>
      <c r="LKD110" s="388"/>
      <c r="LKE110" s="388"/>
      <c r="LLJ110" s="388"/>
      <c r="LLK110" s="388"/>
      <c r="LLL110" s="388"/>
      <c r="LLM110" s="388"/>
      <c r="LMR110" s="388"/>
      <c r="LMS110" s="388"/>
      <c r="LMT110" s="388"/>
      <c r="LMU110" s="388"/>
      <c r="LNZ110" s="388"/>
      <c r="LOA110" s="388"/>
      <c r="LOB110" s="388"/>
      <c r="LOC110" s="388"/>
      <c r="LPH110" s="388"/>
      <c r="LPI110" s="388"/>
      <c r="LPJ110" s="388"/>
      <c r="LPK110" s="388"/>
      <c r="LQP110" s="388"/>
      <c r="LQQ110" s="388"/>
      <c r="LQR110" s="388"/>
      <c r="LQS110" s="388"/>
      <c r="LRX110" s="388"/>
      <c r="LRY110" s="388"/>
      <c r="LRZ110" s="388"/>
      <c r="LSA110" s="388"/>
      <c r="LTF110" s="388"/>
      <c r="LTG110" s="388"/>
      <c r="LTH110" s="388"/>
      <c r="LTI110" s="388"/>
      <c r="LUN110" s="388"/>
      <c r="LUO110" s="388"/>
      <c r="LUP110" s="388"/>
      <c r="LUQ110" s="388"/>
      <c r="LVV110" s="388"/>
      <c r="LVW110" s="388"/>
      <c r="LVX110" s="388"/>
      <c r="LVY110" s="388"/>
      <c r="LXD110" s="388"/>
      <c r="LXE110" s="388"/>
      <c r="LXF110" s="388"/>
      <c r="LXG110" s="388"/>
      <c r="LYL110" s="388"/>
      <c r="LYM110" s="388"/>
      <c r="LYN110" s="388"/>
      <c r="LYO110" s="388"/>
      <c r="LZT110" s="388"/>
      <c r="LZU110" s="388"/>
      <c r="LZV110" s="388"/>
      <c r="LZW110" s="388"/>
      <c r="MBB110" s="388"/>
      <c r="MBC110" s="388"/>
      <c r="MBD110" s="388"/>
      <c r="MBE110" s="388"/>
      <c r="MCJ110" s="388"/>
      <c r="MCK110" s="388"/>
      <c r="MCL110" s="388"/>
      <c r="MCM110" s="388"/>
      <c r="MDR110" s="388"/>
      <c r="MDS110" s="388"/>
      <c r="MDT110" s="388"/>
      <c r="MDU110" s="388"/>
      <c r="MEZ110" s="388"/>
      <c r="MFA110" s="388"/>
      <c r="MFB110" s="388"/>
      <c r="MFC110" s="388"/>
      <c r="MGH110" s="388"/>
      <c r="MGI110" s="388"/>
      <c r="MGJ110" s="388"/>
      <c r="MGK110" s="388"/>
      <c r="MHP110" s="388"/>
      <c r="MHQ110" s="388"/>
      <c r="MHR110" s="388"/>
      <c r="MHS110" s="388"/>
      <c r="MIX110" s="388"/>
      <c r="MIY110" s="388"/>
      <c r="MIZ110" s="388"/>
      <c r="MJA110" s="388"/>
      <c r="MKF110" s="388"/>
      <c r="MKG110" s="388"/>
      <c r="MKH110" s="388"/>
      <c r="MKI110" s="388"/>
      <c r="MLN110" s="388"/>
      <c r="MLO110" s="388"/>
      <c r="MLP110" s="388"/>
      <c r="MLQ110" s="388"/>
      <c r="MMV110" s="388"/>
      <c r="MMW110" s="388"/>
      <c r="MMX110" s="388"/>
      <c r="MMY110" s="388"/>
      <c r="MOD110" s="388"/>
      <c r="MOE110" s="388"/>
      <c r="MOF110" s="388"/>
      <c r="MOG110" s="388"/>
      <c r="MPL110" s="388"/>
      <c r="MPM110" s="388"/>
      <c r="MPN110" s="388"/>
      <c r="MPO110" s="388"/>
      <c r="MQT110" s="388"/>
      <c r="MQU110" s="388"/>
      <c r="MQV110" s="388"/>
      <c r="MQW110" s="388"/>
      <c r="MSB110" s="388"/>
      <c r="MSC110" s="388"/>
      <c r="MSD110" s="388"/>
      <c r="MSE110" s="388"/>
      <c r="MTJ110" s="388"/>
      <c r="MTK110" s="388"/>
      <c r="MTL110" s="388"/>
      <c r="MTM110" s="388"/>
      <c r="MUR110" s="388"/>
      <c r="MUS110" s="388"/>
      <c r="MUT110" s="388"/>
      <c r="MUU110" s="388"/>
      <c r="MVZ110" s="388"/>
      <c r="MWA110" s="388"/>
      <c r="MWB110" s="388"/>
      <c r="MWC110" s="388"/>
      <c r="MXH110" s="388"/>
      <c r="MXI110" s="388"/>
      <c r="MXJ110" s="388"/>
      <c r="MXK110" s="388"/>
      <c r="MYP110" s="388"/>
      <c r="MYQ110" s="388"/>
      <c r="MYR110" s="388"/>
      <c r="MYS110" s="388"/>
      <c r="MZX110" s="388"/>
      <c r="MZY110" s="388"/>
      <c r="MZZ110" s="388"/>
      <c r="NAA110" s="388"/>
      <c r="NBF110" s="388"/>
      <c r="NBG110" s="388"/>
      <c r="NBH110" s="388"/>
      <c r="NBI110" s="388"/>
      <c r="NCN110" s="388"/>
      <c r="NCO110" s="388"/>
      <c r="NCP110" s="388"/>
      <c r="NCQ110" s="388"/>
      <c r="NDV110" s="388"/>
      <c r="NDW110" s="388"/>
      <c r="NDX110" s="388"/>
      <c r="NDY110" s="388"/>
      <c r="NFD110" s="388"/>
      <c r="NFE110" s="388"/>
      <c r="NFF110" s="388"/>
      <c r="NFG110" s="388"/>
      <c r="NGL110" s="388"/>
      <c r="NGM110" s="388"/>
      <c r="NGN110" s="388"/>
      <c r="NGO110" s="388"/>
      <c r="NHT110" s="388"/>
      <c r="NHU110" s="388"/>
      <c r="NHV110" s="388"/>
      <c r="NHW110" s="388"/>
      <c r="NJB110" s="388"/>
      <c r="NJC110" s="388"/>
      <c r="NJD110" s="388"/>
      <c r="NJE110" s="388"/>
      <c r="NKJ110" s="388"/>
      <c r="NKK110" s="388"/>
      <c r="NKL110" s="388"/>
      <c r="NKM110" s="388"/>
      <c r="NLR110" s="388"/>
      <c r="NLS110" s="388"/>
      <c r="NLT110" s="388"/>
      <c r="NLU110" s="388"/>
      <c r="NMZ110" s="388"/>
      <c r="NNA110" s="388"/>
      <c r="NNB110" s="388"/>
      <c r="NNC110" s="388"/>
      <c r="NOH110" s="388"/>
      <c r="NOI110" s="388"/>
      <c r="NOJ110" s="388"/>
      <c r="NOK110" s="388"/>
      <c r="NPP110" s="388"/>
      <c r="NPQ110" s="388"/>
      <c r="NPR110" s="388"/>
      <c r="NPS110" s="388"/>
      <c r="NQX110" s="388"/>
      <c r="NQY110" s="388"/>
      <c r="NQZ110" s="388"/>
      <c r="NRA110" s="388"/>
      <c r="NSF110" s="388"/>
      <c r="NSG110" s="388"/>
      <c r="NSH110" s="388"/>
      <c r="NSI110" s="388"/>
      <c r="NTN110" s="388"/>
      <c r="NTO110" s="388"/>
      <c r="NTP110" s="388"/>
      <c r="NTQ110" s="388"/>
      <c r="NUV110" s="388"/>
      <c r="NUW110" s="388"/>
      <c r="NUX110" s="388"/>
      <c r="NUY110" s="388"/>
      <c r="NWD110" s="388"/>
      <c r="NWE110" s="388"/>
      <c r="NWF110" s="388"/>
      <c r="NWG110" s="388"/>
      <c r="NXL110" s="388"/>
      <c r="NXM110" s="388"/>
      <c r="NXN110" s="388"/>
      <c r="NXO110" s="388"/>
      <c r="NYT110" s="388"/>
      <c r="NYU110" s="388"/>
      <c r="NYV110" s="388"/>
      <c r="NYW110" s="388"/>
      <c r="OAB110" s="388"/>
      <c r="OAC110" s="388"/>
      <c r="OAD110" s="388"/>
      <c r="OAE110" s="388"/>
      <c r="OBJ110" s="388"/>
      <c r="OBK110" s="388"/>
      <c r="OBL110" s="388"/>
      <c r="OBM110" s="388"/>
      <c r="OCR110" s="388"/>
      <c r="OCS110" s="388"/>
      <c r="OCT110" s="388"/>
      <c r="OCU110" s="388"/>
      <c r="ODZ110" s="388"/>
      <c r="OEA110" s="388"/>
      <c r="OEB110" s="388"/>
      <c r="OEC110" s="388"/>
      <c r="OFH110" s="388"/>
      <c r="OFI110" s="388"/>
      <c r="OFJ110" s="388"/>
      <c r="OFK110" s="388"/>
      <c r="OGP110" s="388"/>
      <c r="OGQ110" s="388"/>
      <c r="OGR110" s="388"/>
      <c r="OGS110" s="388"/>
      <c r="OHX110" s="388"/>
      <c r="OHY110" s="388"/>
      <c r="OHZ110" s="388"/>
      <c r="OIA110" s="388"/>
      <c r="OJF110" s="388"/>
      <c r="OJG110" s="388"/>
      <c r="OJH110" s="388"/>
      <c r="OJI110" s="388"/>
      <c r="OKN110" s="388"/>
      <c r="OKO110" s="388"/>
      <c r="OKP110" s="388"/>
      <c r="OKQ110" s="388"/>
      <c r="OLV110" s="388"/>
      <c r="OLW110" s="388"/>
      <c r="OLX110" s="388"/>
      <c r="OLY110" s="388"/>
      <c r="OND110" s="388"/>
      <c r="ONE110" s="388"/>
      <c r="ONF110" s="388"/>
      <c r="ONG110" s="388"/>
      <c r="OOL110" s="388"/>
      <c r="OOM110" s="388"/>
      <c r="OON110" s="388"/>
      <c r="OOO110" s="388"/>
      <c r="OPT110" s="388"/>
      <c r="OPU110" s="388"/>
      <c r="OPV110" s="388"/>
      <c r="OPW110" s="388"/>
      <c r="ORB110" s="388"/>
      <c r="ORC110" s="388"/>
      <c r="ORD110" s="388"/>
      <c r="ORE110" s="388"/>
      <c r="OSJ110" s="388"/>
      <c r="OSK110" s="388"/>
      <c r="OSL110" s="388"/>
      <c r="OSM110" s="388"/>
      <c r="OTR110" s="388"/>
      <c r="OTS110" s="388"/>
      <c r="OTT110" s="388"/>
      <c r="OTU110" s="388"/>
      <c r="OUZ110" s="388"/>
      <c r="OVA110" s="388"/>
      <c r="OVB110" s="388"/>
      <c r="OVC110" s="388"/>
      <c r="OWH110" s="388"/>
      <c r="OWI110" s="388"/>
      <c r="OWJ110" s="388"/>
      <c r="OWK110" s="388"/>
      <c r="OXP110" s="388"/>
      <c r="OXQ110" s="388"/>
      <c r="OXR110" s="388"/>
      <c r="OXS110" s="388"/>
      <c r="OYX110" s="388"/>
      <c r="OYY110" s="388"/>
      <c r="OYZ110" s="388"/>
      <c r="OZA110" s="388"/>
      <c r="PAF110" s="388"/>
      <c r="PAG110" s="388"/>
      <c r="PAH110" s="388"/>
      <c r="PAI110" s="388"/>
      <c r="PBN110" s="388"/>
      <c r="PBO110" s="388"/>
      <c r="PBP110" s="388"/>
      <c r="PBQ110" s="388"/>
      <c r="PCV110" s="388"/>
      <c r="PCW110" s="388"/>
      <c r="PCX110" s="388"/>
      <c r="PCY110" s="388"/>
      <c r="PED110" s="388"/>
      <c r="PEE110" s="388"/>
      <c r="PEF110" s="388"/>
      <c r="PEG110" s="388"/>
      <c r="PFL110" s="388"/>
      <c r="PFM110" s="388"/>
      <c r="PFN110" s="388"/>
      <c r="PFO110" s="388"/>
      <c r="PGT110" s="388"/>
      <c r="PGU110" s="388"/>
      <c r="PGV110" s="388"/>
      <c r="PGW110" s="388"/>
      <c r="PIB110" s="388"/>
      <c r="PIC110" s="388"/>
      <c r="PID110" s="388"/>
      <c r="PIE110" s="388"/>
      <c r="PJJ110" s="388"/>
      <c r="PJK110" s="388"/>
      <c r="PJL110" s="388"/>
      <c r="PJM110" s="388"/>
      <c r="PKR110" s="388"/>
      <c r="PKS110" s="388"/>
      <c r="PKT110" s="388"/>
      <c r="PKU110" s="388"/>
      <c r="PLZ110" s="388"/>
      <c r="PMA110" s="388"/>
      <c r="PMB110" s="388"/>
      <c r="PMC110" s="388"/>
      <c r="PNH110" s="388"/>
      <c r="PNI110" s="388"/>
      <c r="PNJ110" s="388"/>
      <c r="PNK110" s="388"/>
      <c r="POP110" s="388"/>
      <c r="POQ110" s="388"/>
      <c r="POR110" s="388"/>
      <c r="POS110" s="388"/>
      <c r="PPX110" s="388"/>
      <c r="PPY110" s="388"/>
      <c r="PPZ110" s="388"/>
      <c r="PQA110" s="388"/>
      <c r="PRF110" s="388"/>
      <c r="PRG110" s="388"/>
      <c r="PRH110" s="388"/>
      <c r="PRI110" s="388"/>
      <c r="PSN110" s="388"/>
      <c r="PSO110" s="388"/>
      <c r="PSP110" s="388"/>
      <c r="PSQ110" s="388"/>
      <c r="PTV110" s="388"/>
      <c r="PTW110" s="388"/>
      <c r="PTX110" s="388"/>
      <c r="PTY110" s="388"/>
      <c r="PVD110" s="388"/>
      <c r="PVE110" s="388"/>
      <c r="PVF110" s="388"/>
      <c r="PVG110" s="388"/>
      <c r="PWL110" s="388"/>
      <c r="PWM110" s="388"/>
      <c r="PWN110" s="388"/>
      <c r="PWO110" s="388"/>
      <c r="PXT110" s="388"/>
      <c r="PXU110" s="388"/>
      <c r="PXV110" s="388"/>
      <c r="PXW110" s="388"/>
      <c r="PZB110" s="388"/>
      <c r="PZC110" s="388"/>
      <c r="PZD110" s="388"/>
      <c r="PZE110" s="388"/>
      <c r="QAJ110" s="388"/>
      <c r="QAK110" s="388"/>
      <c r="QAL110" s="388"/>
      <c r="QAM110" s="388"/>
      <c r="QBR110" s="388"/>
      <c r="QBS110" s="388"/>
      <c r="QBT110" s="388"/>
      <c r="QBU110" s="388"/>
      <c r="QCZ110" s="388"/>
      <c r="QDA110" s="388"/>
      <c r="QDB110" s="388"/>
      <c r="QDC110" s="388"/>
      <c r="QEH110" s="388"/>
      <c r="QEI110" s="388"/>
      <c r="QEJ110" s="388"/>
      <c r="QEK110" s="388"/>
      <c r="QFP110" s="388"/>
      <c r="QFQ110" s="388"/>
      <c r="QFR110" s="388"/>
      <c r="QFS110" s="388"/>
      <c r="QGX110" s="388"/>
      <c r="QGY110" s="388"/>
      <c r="QGZ110" s="388"/>
      <c r="QHA110" s="388"/>
      <c r="QIF110" s="388"/>
      <c r="QIG110" s="388"/>
      <c r="QIH110" s="388"/>
      <c r="QII110" s="388"/>
      <c r="QJN110" s="388"/>
      <c r="QJO110" s="388"/>
      <c r="QJP110" s="388"/>
      <c r="QJQ110" s="388"/>
      <c r="QKV110" s="388"/>
      <c r="QKW110" s="388"/>
      <c r="QKX110" s="388"/>
      <c r="QKY110" s="388"/>
      <c r="QMD110" s="388"/>
      <c r="QME110" s="388"/>
      <c r="QMF110" s="388"/>
      <c r="QMG110" s="388"/>
      <c r="QNL110" s="388"/>
      <c r="QNM110" s="388"/>
      <c r="QNN110" s="388"/>
      <c r="QNO110" s="388"/>
      <c r="QOT110" s="388"/>
      <c r="QOU110" s="388"/>
      <c r="QOV110" s="388"/>
      <c r="QOW110" s="388"/>
      <c r="QQB110" s="388"/>
      <c r="QQC110" s="388"/>
      <c r="QQD110" s="388"/>
      <c r="QQE110" s="388"/>
      <c r="QRJ110" s="388"/>
      <c r="QRK110" s="388"/>
      <c r="QRL110" s="388"/>
      <c r="QRM110" s="388"/>
      <c r="QSR110" s="388"/>
      <c r="QSS110" s="388"/>
      <c r="QST110" s="388"/>
      <c r="QSU110" s="388"/>
      <c r="QTZ110" s="388"/>
      <c r="QUA110" s="388"/>
      <c r="QUB110" s="388"/>
      <c r="QUC110" s="388"/>
      <c r="QVH110" s="388"/>
      <c r="QVI110" s="388"/>
      <c r="QVJ110" s="388"/>
      <c r="QVK110" s="388"/>
      <c r="QWP110" s="388"/>
      <c r="QWQ110" s="388"/>
      <c r="QWR110" s="388"/>
      <c r="QWS110" s="388"/>
      <c r="QXX110" s="388"/>
      <c r="QXY110" s="388"/>
      <c r="QXZ110" s="388"/>
      <c r="QYA110" s="388"/>
      <c r="QZF110" s="388"/>
      <c r="QZG110" s="388"/>
      <c r="QZH110" s="388"/>
      <c r="QZI110" s="388"/>
      <c r="RAN110" s="388"/>
      <c r="RAO110" s="388"/>
      <c r="RAP110" s="388"/>
      <c r="RAQ110" s="388"/>
      <c r="RBV110" s="388"/>
      <c r="RBW110" s="388"/>
      <c r="RBX110" s="388"/>
      <c r="RBY110" s="388"/>
      <c r="RDD110" s="388"/>
      <c r="RDE110" s="388"/>
      <c r="RDF110" s="388"/>
      <c r="RDG110" s="388"/>
      <c r="REL110" s="388"/>
      <c r="REM110" s="388"/>
      <c r="REN110" s="388"/>
      <c r="REO110" s="388"/>
      <c r="RFT110" s="388"/>
      <c r="RFU110" s="388"/>
      <c r="RFV110" s="388"/>
      <c r="RFW110" s="388"/>
      <c r="RHB110" s="388"/>
      <c r="RHC110" s="388"/>
      <c r="RHD110" s="388"/>
      <c r="RHE110" s="388"/>
      <c r="RIJ110" s="388"/>
      <c r="RIK110" s="388"/>
      <c r="RIL110" s="388"/>
      <c r="RIM110" s="388"/>
      <c r="RJR110" s="388"/>
      <c r="RJS110" s="388"/>
      <c r="RJT110" s="388"/>
      <c r="RJU110" s="388"/>
      <c r="RKZ110" s="388"/>
      <c r="RLA110" s="388"/>
      <c r="RLB110" s="388"/>
      <c r="RLC110" s="388"/>
      <c r="RMH110" s="388"/>
      <c r="RMI110" s="388"/>
      <c r="RMJ110" s="388"/>
      <c r="RMK110" s="388"/>
      <c r="RNP110" s="388"/>
      <c r="RNQ110" s="388"/>
      <c r="RNR110" s="388"/>
      <c r="RNS110" s="388"/>
      <c r="ROX110" s="388"/>
      <c r="ROY110" s="388"/>
      <c r="ROZ110" s="388"/>
      <c r="RPA110" s="388"/>
      <c r="RQF110" s="388"/>
      <c r="RQG110" s="388"/>
      <c r="RQH110" s="388"/>
      <c r="RQI110" s="388"/>
      <c r="RRN110" s="388"/>
      <c r="RRO110" s="388"/>
      <c r="RRP110" s="388"/>
      <c r="RRQ110" s="388"/>
      <c r="RSV110" s="388"/>
      <c r="RSW110" s="388"/>
      <c r="RSX110" s="388"/>
      <c r="RSY110" s="388"/>
      <c r="RUD110" s="388"/>
      <c r="RUE110" s="388"/>
      <c r="RUF110" s="388"/>
      <c r="RUG110" s="388"/>
      <c r="RVL110" s="388"/>
      <c r="RVM110" s="388"/>
      <c r="RVN110" s="388"/>
      <c r="RVO110" s="388"/>
      <c r="RWT110" s="388"/>
      <c r="RWU110" s="388"/>
      <c r="RWV110" s="388"/>
      <c r="RWW110" s="388"/>
      <c r="RYB110" s="388"/>
      <c r="RYC110" s="388"/>
      <c r="RYD110" s="388"/>
      <c r="RYE110" s="388"/>
      <c r="RZJ110" s="388"/>
      <c r="RZK110" s="388"/>
      <c r="RZL110" s="388"/>
      <c r="RZM110" s="388"/>
      <c r="SAR110" s="388"/>
      <c r="SAS110" s="388"/>
      <c r="SAT110" s="388"/>
      <c r="SAU110" s="388"/>
      <c r="SBZ110" s="388"/>
      <c r="SCA110" s="388"/>
      <c r="SCB110" s="388"/>
      <c r="SCC110" s="388"/>
      <c r="SDH110" s="388"/>
      <c r="SDI110" s="388"/>
      <c r="SDJ110" s="388"/>
      <c r="SDK110" s="388"/>
      <c r="SEP110" s="388"/>
      <c r="SEQ110" s="388"/>
      <c r="SER110" s="388"/>
      <c r="SES110" s="388"/>
      <c r="SFX110" s="388"/>
      <c r="SFY110" s="388"/>
      <c r="SFZ110" s="388"/>
      <c r="SGA110" s="388"/>
      <c r="SHF110" s="388"/>
      <c r="SHG110" s="388"/>
      <c r="SHH110" s="388"/>
      <c r="SHI110" s="388"/>
      <c r="SIN110" s="388"/>
      <c r="SIO110" s="388"/>
      <c r="SIP110" s="388"/>
      <c r="SIQ110" s="388"/>
      <c r="SJV110" s="388"/>
      <c r="SJW110" s="388"/>
      <c r="SJX110" s="388"/>
      <c r="SJY110" s="388"/>
      <c r="SLD110" s="388"/>
      <c r="SLE110" s="388"/>
      <c r="SLF110" s="388"/>
      <c r="SLG110" s="388"/>
      <c r="SML110" s="388"/>
      <c r="SMM110" s="388"/>
      <c r="SMN110" s="388"/>
      <c r="SMO110" s="388"/>
      <c r="SNT110" s="388"/>
      <c r="SNU110" s="388"/>
      <c r="SNV110" s="388"/>
      <c r="SNW110" s="388"/>
      <c r="SPB110" s="388"/>
      <c r="SPC110" s="388"/>
      <c r="SPD110" s="388"/>
      <c r="SPE110" s="388"/>
      <c r="SQJ110" s="388"/>
      <c r="SQK110" s="388"/>
      <c r="SQL110" s="388"/>
      <c r="SQM110" s="388"/>
      <c r="SRR110" s="388"/>
      <c r="SRS110" s="388"/>
      <c r="SRT110" s="388"/>
      <c r="SRU110" s="388"/>
      <c r="SSZ110" s="388"/>
      <c r="STA110" s="388"/>
      <c r="STB110" s="388"/>
      <c r="STC110" s="388"/>
      <c r="SUH110" s="388"/>
      <c r="SUI110" s="388"/>
      <c r="SUJ110" s="388"/>
      <c r="SUK110" s="388"/>
      <c r="SVP110" s="388"/>
      <c r="SVQ110" s="388"/>
      <c r="SVR110" s="388"/>
      <c r="SVS110" s="388"/>
      <c r="SWX110" s="388"/>
      <c r="SWY110" s="388"/>
      <c r="SWZ110" s="388"/>
      <c r="SXA110" s="388"/>
      <c r="SYF110" s="388"/>
      <c r="SYG110" s="388"/>
      <c r="SYH110" s="388"/>
      <c r="SYI110" s="388"/>
      <c r="SZN110" s="388"/>
      <c r="SZO110" s="388"/>
      <c r="SZP110" s="388"/>
      <c r="SZQ110" s="388"/>
      <c r="TAV110" s="388"/>
      <c r="TAW110" s="388"/>
      <c r="TAX110" s="388"/>
      <c r="TAY110" s="388"/>
      <c r="TCD110" s="388"/>
      <c r="TCE110" s="388"/>
      <c r="TCF110" s="388"/>
      <c r="TCG110" s="388"/>
      <c r="TDL110" s="388"/>
      <c r="TDM110" s="388"/>
      <c r="TDN110" s="388"/>
      <c r="TDO110" s="388"/>
      <c r="TET110" s="388"/>
      <c r="TEU110" s="388"/>
      <c r="TEV110" s="388"/>
      <c r="TEW110" s="388"/>
      <c r="TGB110" s="388"/>
      <c r="TGC110" s="388"/>
      <c r="TGD110" s="388"/>
      <c r="TGE110" s="388"/>
      <c r="THJ110" s="388"/>
      <c r="THK110" s="388"/>
      <c r="THL110" s="388"/>
      <c r="THM110" s="388"/>
      <c r="TIR110" s="388"/>
      <c r="TIS110" s="388"/>
      <c r="TIT110" s="388"/>
      <c r="TIU110" s="388"/>
      <c r="TJZ110" s="388"/>
      <c r="TKA110" s="388"/>
      <c r="TKB110" s="388"/>
      <c r="TKC110" s="388"/>
      <c r="TLH110" s="388"/>
      <c r="TLI110" s="388"/>
      <c r="TLJ110" s="388"/>
      <c r="TLK110" s="388"/>
      <c r="TMP110" s="388"/>
      <c r="TMQ110" s="388"/>
      <c r="TMR110" s="388"/>
      <c r="TMS110" s="388"/>
      <c r="TNX110" s="388"/>
      <c r="TNY110" s="388"/>
      <c r="TNZ110" s="388"/>
      <c r="TOA110" s="388"/>
      <c r="TPF110" s="388"/>
      <c r="TPG110" s="388"/>
      <c r="TPH110" s="388"/>
      <c r="TPI110" s="388"/>
      <c r="TQN110" s="388"/>
      <c r="TQO110" s="388"/>
      <c r="TQP110" s="388"/>
      <c r="TQQ110" s="388"/>
      <c r="TRV110" s="388"/>
      <c r="TRW110" s="388"/>
      <c r="TRX110" s="388"/>
      <c r="TRY110" s="388"/>
      <c r="TTD110" s="388"/>
      <c r="TTE110" s="388"/>
      <c r="TTF110" s="388"/>
      <c r="TTG110" s="388"/>
      <c r="TUL110" s="388"/>
      <c r="TUM110" s="388"/>
      <c r="TUN110" s="388"/>
      <c r="TUO110" s="388"/>
      <c r="TVT110" s="388"/>
      <c r="TVU110" s="388"/>
      <c r="TVV110" s="388"/>
      <c r="TVW110" s="388"/>
      <c r="TXB110" s="388"/>
      <c r="TXC110" s="388"/>
      <c r="TXD110" s="388"/>
      <c r="TXE110" s="388"/>
      <c r="TYJ110" s="388"/>
      <c r="TYK110" s="388"/>
      <c r="TYL110" s="388"/>
      <c r="TYM110" s="388"/>
      <c r="TZR110" s="388"/>
      <c r="TZS110" s="388"/>
      <c r="TZT110" s="388"/>
      <c r="TZU110" s="388"/>
      <c r="UAZ110" s="388"/>
      <c r="UBA110" s="388"/>
      <c r="UBB110" s="388"/>
      <c r="UBC110" s="388"/>
      <c r="UCH110" s="388"/>
      <c r="UCI110" s="388"/>
      <c r="UCJ110" s="388"/>
      <c r="UCK110" s="388"/>
      <c r="UDP110" s="388"/>
      <c r="UDQ110" s="388"/>
      <c r="UDR110" s="388"/>
      <c r="UDS110" s="388"/>
      <c r="UEX110" s="388"/>
      <c r="UEY110" s="388"/>
      <c r="UEZ110" s="388"/>
      <c r="UFA110" s="388"/>
      <c r="UGF110" s="388"/>
      <c r="UGG110" s="388"/>
      <c r="UGH110" s="388"/>
      <c r="UGI110" s="388"/>
      <c r="UHN110" s="388"/>
      <c r="UHO110" s="388"/>
      <c r="UHP110" s="388"/>
      <c r="UHQ110" s="388"/>
      <c r="UIV110" s="388"/>
      <c r="UIW110" s="388"/>
      <c r="UIX110" s="388"/>
      <c r="UIY110" s="388"/>
      <c r="UKD110" s="388"/>
      <c r="UKE110" s="388"/>
      <c r="UKF110" s="388"/>
      <c r="UKG110" s="388"/>
      <c r="ULL110" s="388"/>
      <c r="ULM110" s="388"/>
      <c r="ULN110" s="388"/>
      <c r="ULO110" s="388"/>
      <c r="UMT110" s="388"/>
      <c r="UMU110" s="388"/>
      <c r="UMV110" s="388"/>
      <c r="UMW110" s="388"/>
      <c r="UOB110" s="388"/>
      <c r="UOC110" s="388"/>
      <c r="UOD110" s="388"/>
      <c r="UOE110" s="388"/>
      <c r="UPJ110" s="388"/>
      <c r="UPK110" s="388"/>
      <c r="UPL110" s="388"/>
      <c r="UPM110" s="388"/>
      <c r="UQR110" s="388"/>
      <c r="UQS110" s="388"/>
      <c r="UQT110" s="388"/>
      <c r="UQU110" s="388"/>
      <c r="URZ110" s="388"/>
      <c r="USA110" s="388"/>
      <c r="USB110" s="388"/>
      <c r="USC110" s="388"/>
      <c r="UTH110" s="388"/>
      <c r="UTI110" s="388"/>
      <c r="UTJ110" s="388"/>
      <c r="UTK110" s="388"/>
      <c r="UUP110" s="388"/>
      <c r="UUQ110" s="388"/>
      <c r="UUR110" s="388"/>
      <c r="UUS110" s="388"/>
      <c r="UVX110" s="388"/>
      <c r="UVY110" s="388"/>
      <c r="UVZ110" s="388"/>
      <c r="UWA110" s="388"/>
      <c r="UXF110" s="388"/>
      <c r="UXG110" s="388"/>
      <c r="UXH110" s="388"/>
      <c r="UXI110" s="388"/>
      <c r="UYN110" s="388"/>
      <c r="UYO110" s="388"/>
      <c r="UYP110" s="388"/>
      <c r="UYQ110" s="388"/>
      <c r="UZV110" s="388"/>
      <c r="UZW110" s="388"/>
      <c r="UZX110" s="388"/>
      <c r="UZY110" s="388"/>
      <c r="VBD110" s="388"/>
      <c r="VBE110" s="388"/>
      <c r="VBF110" s="388"/>
      <c r="VBG110" s="388"/>
      <c r="VCL110" s="388"/>
      <c r="VCM110" s="388"/>
      <c r="VCN110" s="388"/>
      <c r="VCO110" s="388"/>
      <c r="VDT110" s="388"/>
      <c r="VDU110" s="388"/>
      <c r="VDV110" s="388"/>
      <c r="VDW110" s="388"/>
      <c r="VFB110" s="388"/>
      <c r="VFC110" s="388"/>
      <c r="VFD110" s="388"/>
      <c r="VFE110" s="388"/>
      <c r="VGJ110" s="388"/>
      <c r="VGK110" s="388"/>
      <c r="VGL110" s="388"/>
      <c r="VGM110" s="388"/>
      <c r="VHR110" s="388"/>
      <c r="VHS110" s="388"/>
      <c r="VHT110" s="388"/>
      <c r="VHU110" s="388"/>
      <c r="VIZ110" s="388"/>
      <c r="VJA110" s="388"/>
      <c r="VJB110" s="388"/>
      <c r="VJC110" s="388"/>
      <c r="VKH110" s="388"/>
      <c r="VKI110" s="388"/>
      <c r="VKJ110" s="388"/>
      <c r="VKK110" s="388"/>
      <c r="VLP110" s="388"/>
      <c r="VLQ110" s="388"/>
      <c r="VLR110" s="388"/>
      <c r="VLS110" s="388"/>
      <c r="VMX110" s="388"/>
      <c r="VMY110" s="388"/>
      <c r="VMZ110" s="388"/>
      <c r="VNA110" s="388"/>
      <c r="VOF110" s="388"/>
      <c r="VOG110" s="388"/>
      <c r="VOH110" s="388"/>
      <c r="VOI110" s="388"/>
      <c r="VPN110" s="388"/>
      <c r="VPO110" s="388"/>
      <c r="VPP110" s="388"/>
      <c r="VPQ110" s="388"/>
      <c r="VQV110" s="388"/>
      <c r="VQW110" s="388"/>
      <c r="VQX110" s="388"/>
      <c r="VQY110" s="388"/>
      <c r="VSD110" s="388"/>
      <c r="VSE110" s="388"/>
      <c r="VSF110" s="388"/>
      <c r="VSG110" s="388"/>
      <c r="VTL110" s="388"/>
      <c r="VTM110" s="388"/>
      <c r="VTN110" s="388"/>
      <c r="VTO110" s="388"/>
      <c r="VUT110" s="388"/>
      <c r="VUU110" s="388"/>
      <c r="VUV110" s="388"/>
      <c r="VUW110" s="388"/>
      <c r="VWB110" s="388"/>
      <c r="VWC110" s="388"/>
      <c r="VWD110" s="388"/>
      <c r="VWE110" s="388"/>
      <c r="VXJ110" s="388"/>
      <c r="VXK110" s="388"/>
      <c r="VXL110" s="388"/>
      <c r="VXM110" s="388"/>
      <c r="VYR110" s="388"/>
      <c r="VYS110" s="388"/>
      <c r="VYT110" s="388"/>
      <c r="VYU110" s="388"/>
      <c r="VZZ110" s="388"/>
      <c r="WAA110" s="388"/>
      <c r="WAB110" s="388"/>
      <c r="WAC110" s="388"/>
      <c r="WBH110" s="388"/>
      <c r="WBI110" s="388"/>
      <c r="WBJ110" s="388"/>
      <c r="WBK110" s="388"/>
      <c r="WCP110" s="388"/>
      <c r="WCQ110" s="388"/>
      <c r="WCR110" s="388"/>
      <c r="WCS110" s="388"/>
      <c r="WDX110" s="388"/>
      <c r="WDY110" s="388"/>
      <c r="WDZ110" s="388"/>
      <c r="WEA110" s="388"/>
      <c r="WFF110" s="388"/>
      <c r="WFG110" s="388"/>
      <c r="WFH110" s="388"/>
      <c r="WFI110" s="388"/>
      <c r="WGN110" s="388"/>
      <c r="WGO110" s="388"/>
      <c r="WGP110" s="388"/>
      <c r="WGQ110" s="388"/>
      <c r="WHV110" s="388"/>
      <c r="WHW110" s="388"/>
      <c r="WHX110" s="388"/>
      <c r="WHY110" s="388"/>
      <c r="WJD110" s="388"/>
      <c r="WJE110" s="388"/>
      <c r="WJF110" s="388"/>
      <c r="WJG110" s="388"/>
      <c r="WKL110" s="388"/>
      <c r="WKM110" s="388"/>
      <c r="WKN110" s="388"/>
      <c r="WKO110" s="388"/>
      <c r="WLT110" s="388"/>
      <c r="WLU110" s="388"/>
      <c r="WLV110" s="388"/>
      <c r="WLW110" s="388"/>
      <c r="WNB110" s="388"/>
      <c r="WNC110" s="388"/>
      <c r="WND110" s="388"/>
      <c r="WNE110" s="388"/>
      <c r="WOJ110" s="388"/>
      <c r="WOK110" s="388"/>
      <c r="WOL110" s="388"/>
      <c r="WOM110" s="388"/>
      <c r="WPR110" s="388"/>
      <c r="WPS110" s="388"/>
      <c r="WPT110" s="388"/>
      <c r="WPU110" s="388"/>
      <c r="WQZ110" s="388"/>
      <c r="WRA110" s="388"/>
      <c r="WRB110" s="388"/>
      <c r="WRC110" s="388"/>
      <c r="WSH110" s="388"/>
      <c r="WSI110" s="388"/>
      <c r="WSJ110" s="388"/>
      <c r="WSK110" s="388"/>
      <c r="WTP110" s="388"/>
      <c r="WTQ110" s="388"/>
      <c r="WTR110" s="388"/>
      <c r="WTS110" s="388"/>
      <c r="WUX110" s="388"/>
      <c r="WUY110" s="388"/>
      <c r="WUZ110" s="388"/>
      <c r="WVA110" s="388"/>
      <c r="WWF110" s="388"/>
      <c r="WWG110" s="388"/>
      <c r="WWH110" s="388"/>
      <c r="WWI110" s="388"/>
      <c r="WXN110" s="388"/>
      <c r="WXO110" s="388"/>
      <c r="WXP110" s="388"/>
      <c r="WXQ110" s="388"/>
      <c r="WYV110" s="388"/>
      <c r="WYW110" s="388"/>
      <c r="WYX110" s="388"/>
      <c r="WYY110" s="388"/>
      <c r="XAD110" s="388"/>
      <c r="XAE110" s="388"/>
      <c r="XAF110" s="388"/>
      <c r="XAG110" s="388"/>
      <c r="XBL110" s="388"/>
      <c r="XBM110" s="388"/>
      <c r="XBN110" s="388"/>
      <c r="XBO110" s="388"/>
      <c r="XCT110" s="388"/>
      <c r="XCU110" s="388"/>
      <c r="XCV110" s="388"/>
      <c r="XCW110" s="388"/>
      <c r="XEB110" s="388"/>
      <c r="XEC110" s="388"/>
      <c r="XED110" s="388"/>
      <c r="XEE110" s="388"/>
    </row>
    <row r="111" spans="2:2045 2076:3065 3096:4085 4116:5105 5136:6125 6156:7145 7176:8165 8196:10239 10270:11259 11290:12279 12310:13299 13330:14319 14350:15339 15370:16359" ht="14.25" customHeight="1" thickBot="1" x14ac:dyDescent="0.2">
      <c r="B111" s="364"/>
      <c r="C111" s="368"/>
      <c r="D111" s="368"/>
      <c r="E111" s="369"/>
      <c r="F111" s="37" t="s">
        <v>15</v>
      </c>
      <c r="G111" s="137">
        <f>SUM(G108:G110)</f>
        <v>172</v>
      </c>
      <c r="H111" s="138">
        <f t="shared" ref="H111:AH111" si="99">SUM(H108:H110)</f>
        <v>10178791</v>
      </c>
      <c r="I111" s="138">
        <f t="shared" si="99"/>
        <v>30</v>
      </c>
      <c r="J111" s="138">
        <f t="shared" si="99"/>
        <v>348277</v>
      </c>
      <c r="K111" s="138">
        <f t="shared" si="99"/>
        <v>37</v>
      </c>
      <c r="L111" s="138">
        <f t="shared" si="99"/>
        <v>4745818</v>
      </c>
      <c r="M111" s="138">
        <f t="shared" si="99"/>
        <v>11</v>
      </c>
      <c r="N111" s="138">
        <f t="shared" si="99"/>
        <v>963584</v>
      </c>
      <c r="O111" s="138">
        <f t="shared" si="99"/>
        <v>250</v>
      </c>
      <c r="P111" s="139">
        <f t="shared" si="99"/>
        <v>16236470</v>
      </c>
      <c r="Q111" s="140">
        <f t="shared" si="99"/>
        <v>636</v>
      </c>
      <c r="R111" s="138">
        <f t="shared" si="99"/>
        <v>45874726</v>
      </c>
      <c r="S111" s="138">
        <f t="shared" si="99"/>
        <v>60</v>
      </c>
      <c r="T111" s="138">
        <f t="shared" si="99"/>
        <v>1113157</v>
      </c>
      <c r="U111" s="138">
        <f t="shared" si="99"/>
        <v>99</v>
      </c>
      <c r="V111" s="138">
        <f t="shared" si="99"/>
        <v>118666306</v>
      </c>
      <c r="W111" s="138">
        <f t="shared" si="99"/>
        <v>13</v>
      </c>
      <c r="X111" s="138">
        <f t="shared" si="99"/>
        <v>3394425</v>
      </c>
      <c r="Y111" s="138">
        <f t="shared" si="99"/>
        <v>0</v>
      </c>
      <c r="Z111" s="138">
        <f t="shared" si="99"/>
        <v>0</v>
      </c>
      <c r="AA111" s="138">
        <f t="shared" si="99"/>
        <v>138</v>
      </c>
      <c r="AB111" s="138">
        <f t="shared" si="99"/>
        <v>44689343</v>
      </c>
      <c r="AC111" s="138">
        <f t="shared" si="99"/>
        <v>946</v>
      </c>
      <c r="AD111" s="141">
        <f t="shared" si="99"/>
        <v>213737957</v>
      </c>
      <c r="AE111" s="137">
        <f t="shared" si="99"/>
        <v>1196</v>
      </c>
      <c r="AF111" s="138">
        <f t="shared" si="99"/>
        <v>229974427</v>
      </c>
      <c r="AG111" s="138">
        <f t="shared" si="99"/>
        <v>1177</v>
      </c>
      <c r="AH111" s="139">
        <f t="shared" si="99"/>
        <v>194070687</v>
      </c>
      <c r="AJ111" s="388"/>
      <c r="AK111" s="388"/>
      <c r="AL111" s="388"/>
      <c r="AM111" s="388"/>
      <c r="BR111" s="388"/>
      <c r="BS111" s="388"/>
      <c r="BT111" s="388"/>
      <c r="BU111" s="388"/>
      <c r="CZ111" s="388"/>
      <c r="DA111" s="388"/>
      <c r="DB111" s="388"/>
      <c r="DC111" s="388"/>
      <c r="EH111" s="388"/>
      <c r="EI111" s="388"/>
      <c r="EJ111" s="388"/>
      <c r="EK111" s="388"/>
      <c r="FP111" s="388"/>
      <c r="FQ111" s="388"/>
      <c r="FR111" s="388"/>
      <c r="FS111" s="388"/>
      <c r="GX111" s="388"/>
      <c r="GY111" s="388"/>
      <c r="GZ111" s="388"/>
      <c r="HA111" s="388"/>
      <c r="IF111" s="388"/>
      <c r="IG111" s="388"/>
      <c r="IH111" s="388"/>
      <c r="II111" s="388"/>
      <c r="JN111" s="388"/>
      <c r="JO111" s="388"/>
      <c r="JP111" s="388"/>
      <c r="JQ111" s="388"/>
      <c r="KV111" s="388"/>
      <c r="KW111" s="388"/>
      <c r="KX111" s="388"/>
      <c r="KY111" s="388"/>
      <c r="MD111" s="388"/>
      <c r="ME111" s="388"/>
      <c r="MF111" s="388"/>
      <c r="MG111" s="388"/>
      <c r="NL111" s="388"/>
      <c r="NM111" s="388"/>
      <c r="NN111" s="388"/>
      <c r="NO111" s="388"/>
      <c r="OT111" s="388"/>
      <c r="OU111" s="388"/>
      <c r="OV111" s="388"/>
      <c r="OW111" s="388"/>
      <c r="QB111" s="388"/>
      <c r="QC111" s="388"/>
      <c r="QD111" s="388"/>
      <c r="QE111" s="388"/>
      <c r="RJ111" s="388"/>
      <c r="RK111" s="388"/>
      <c r="RL111" s="388"/>
      <c r="RM111" s="388"/>
      <c r="SR111" s="388"/>
      <c r="SS111" s="388"/>
      <c r="ST111" s="388"/>
      <c r="SU111" s="388"/>
      <c r="TZ111" s="388"/>
      <c r="UA111" s="388"/>
      <c r="UB111" s="388"/>
      <c r="UC111" s="388"/>
      <c r="VH111" s="388"/>
      <c r="VI111" s="388"/>
      <c r="VJ111" s="388"/>
      <c r="VK111" s="388"/>
      <c r="WP111" s="388"/>
      <c r="WQ111" s="388"/>
      <c r="WR111" s="388"/>
      <c r="WS111" s="388"/>
      <c r="XX111" s="388"/>
      <c r="XY111" s="388"/>
      <c r="XZ111" s="388"/>
      <c r="YA111" s="388"/>
      <c r="ZF111" s="388"/>
      <c r="ZG111" s="388"/>
      <c r="ZH111" s="388"/>
      <c r="ZI111" s="388"/>
      <c r="AAN111" s="388"/>
      <c r="AAO111" s="388"/>
      <c r="AAP111" s="388"/>
      <c r="AAQ111" s="388"/>
      <c r="ABV111" s="388"/>
      <c r="ABW111" s="388"/>
      <c r="ABX111" s="388"/>
      <c r="ABY111" s="388"/>
      <c r="ADD111" s="388"/>
      <c r="ADE111" s="388"/>
      <c r="ADF111" s="388"/>
      <c r="ADG111" s="388"/>
      <c r="AEL111" s="388"/>
      <c r="AEM111" s="388"/>
      <c r="AEN111" s="388"/>
      <c r="AEO111" s="388"/>
      <c r="AFT111" s="388"/>
      <c r="AFU111" s="388"/>
      <c r="AFV111" s="388"/>
      <c r="AFW111" s="388"/>
      <c r="AHB111" s="388"/>
      <c r="AHC111" s="388"/>
      <c r="AHD111" s="388"/>
      <c r="AHE111" s="388"/>
      <c r="AIJ111" s="388"/>
      <c r="AIK111" s="388"/>
      <c r="AIL111" s="388"/>
      <c r="AIM111" s="388"/>
      <c r="AJR111" s="388"/>
      <c r="AJS111" s="388"/>
      <c r="AJT111" s="388"/>
      <c r="AJU111" s="388"/>
      <c r="AKZ111" s="388"/>
      <c r="ALA111" s="388"/>
      <c r="ALB111" s="388"/>
      <c r="ALC111" s="388"/>
      <c r="AMH111" s="388"/>
      <c r="AMI111" s="388"/>
      <c r="AMJ111" s="388"/>
      <c r="AMK111" s="388"/>
      <c r="ANP111" s="388"/>
      <c r="ANQ111" s="388"/>
      <c r="ANR111" s="388"/>
      <c r="ANS111" s="388"/>
      <c r="AOX111" s="388"/>
      <c r="AOY111" s="388"/>
      <c r="AOZ111" s="388"/>
      <c r="APA111" s="388"/>
      <c r="AQF111" s="388"/>
      <c r="AQG111" s="388"/>
      <c r="AQH111" s="388"/>
      <c r="AQI111" s="388"/>
      <c r="ARN111" s="388"/>
      <c r="ARO111" s="388"/>
      <c r="ARP111" s="388"/>
      <c r="ARQ111" s="388"/>
      <c r="ASV111" s="388"/>
      <c r="ASW111" s="388"/>
      <c r="ASX111" s="388"/>
      <c r="ASY111" s="388"/>
      <c r="AUD111" s="388"/>
      <c r="AUE111" s="388"/>
      <c r="AUF111" s="388"/>
      <c r="AUG111" s="388"/>
      <c r="AVL111" s="388"/>
      <c r="AVM111" s="388"/>
      <c r="AVN111" s="388"/>
      <c r="AVO111" s="388"/>
      <c r="AWT111" s="388"/>
      <c r="AWU111" s="388"/>
      <c r="AWV111" s="388"/>
      <c r="AWW111" s="388"/>
      <c r="AYB111" s="388"/>
      <c r="AYC111" s="388"/>
      <c r="AYD111" s="388"/>
      <c r="AYE111" s="388"/>
      <c r="AZJ111" s="388"/>
      <c r="AZK111" s="388"/>
      <c r="AZL111" s="388"/>
      <c r="AZM111" s="388"/>
      <c r="BAR111" s="388"/>
      <c r="BAS111" s="388"/>
      <c r="BAT111" s="388"/>
      <c r="BAU111" s="388"/>
      <c r="BBZ111" s="388"/>
      <c r="BCA111" s="388"/>
      <c r="BCB111" s="388"/>
      <c r="BCC111" s="388"/>
      <c r="BDH111" s="388"/>
      <c r="BDI111" s="388"/>
      <c r="BDJ111" s="388"/>
      <c r="BDK111" s="388"/>
      <c r="BEP111" s="388"/>
      <c r="BEQ111" s="388"/>
      <c r="BER111" s="388"/>
      <c r="BES111" s="388"/>
      <c r="BFX111" s="388"/>
      <c r="BFY111" s="388"/>
      <c r="BFZ111" s="388"/>
      <c r="BGA111" s="388"/>
      <c r="BHF111" s="388"/>
      <c r="BHG111" s="388"/>
      <c r="BHH111" s="388"/>
      <c r="BHI111" s="388"/>
      <c r="BIN111" s="388"/>
      <c r="BIO111" s="388"/>
      <c r="BIP111" s="388"/>
      <c r="BIQ111" s="388"/>
      <c r="BJV111" s="388"/>
      <c r="BJW111" s="388"/>
      <c r="BJX111" s="388"/>
      <c r="BJY111" s="388"/>
      <c r="BLD111" s="388"/>
      <c r="BLE111" s="388"/>
      <c r="BLF111" s="388"/>
      <c r="BLG111" s="388"/>
      <c r="BML111" s="388"/>
      <c r="BMM111" s="388"/>
      <c r="BMN111" s="388"/>
      <c r="BMO111" s="388"/>
      <c r="BNT111" s="388"/>
      <c r="BNU111" s="388"/>
      <c r="BNV111" s="388"/>
      <c r="BNW111" s="388"/>
      <c r="BPB111" s="388"/>
      <c r="BPC111" s="388"/>
      <c r="BPD111" s="388"/>
      <c r="BPE111" s="388"/>
      <c r="BQJ111" s="388"/>
      <c r="BQK111" s="388"/>
      <c r="BQL111" s="388"/>
      <c r="BQM111" s="388"/>
      <c r="BRR111" s="388"/>
      <c r="BRS111" s="388"/>
      <c r="BRT111" s="388"/>
      <c r="BRU111" s="388"/>
      <c r="BSZ111" s="388"/>
      <c r="BTA111" s="388"/>
      <c r="BTB111" s="388"/>
      <c r="BTC111" s="388"/>
      <c r="BUH111" s="388"/>
      <c r="BUI111" s="388"/>
      <c r="BUJ111" s="388"/>
      <c r="BUK111" s="388"/>
      <c r="BVP111" s="388"/>
      <c r="BVQ111" s="388"/>
      <c r="BVR111" s="388"/>
      <c r="BVS111" s="388"/>
      <c r="BWX111" s="388"/>
      <c r="BWY111" s="388"/>
      <c r="BWZ111" s="388"/>
      <c r="BXA111" s="388"/>
      <c r="BYF111" s="388"/>
      <c r="BYG111" s="388"/>
      <c r="BYH111" s="388"/>
      <c r="BYI111" s="388"/>
      <c r="BZN111" s="388"/>
      <c r="BZO111" s="388"/>
      <c r="BZP111" s="388"/>
      <c r="BZQ111" s="388"/>
      <c r="CAV111" s="388"/>
      <c r="CAW111" s="388"/>
      <c r="CAX111" s="388"/>
      <c r="CAY111" s="388"/>
      <c r="CCD111" s="388"/>
      <c r="CCE111" s="388"/>
      <c r="CCF111" s="388"/>
      <c r="CCG111" s="388"/>
      <c r="CDL111" s="388"/>
      <c r="CDM111" s="388"/>
      <c r="CDN111" s="388"/>
      <c r="CDO111" s="388"/>
      <c r="CET111" s="388"/>
      <c r="CEU111" s="388"/>
      <c r="CEV111" s="388"/>
      <c r="CEW111" s="388"/>
      <c r="CGB111" s="388"/>
      <c r="CGC111" s="388"/>
      <c r="CGD111" s="388"/>
      <c r="CGE111" s="388"/>
      <c r="CHJ111" s="388"/>
      <c r="CHK111" s="388"/>
      <c r="CHL111" s="388"/>
      <c r="CHM111" s="388"/>
      <c r="CIR111" s="388"/>
      <c r="CIS111" s="388"/>
      <c r="CIT111" s="388"/>
      <c r="CIU111" s="388"/>
      <c r="CJZ111" s="388"/>
      <c r="CKA111" s="388"/>
      <c r="CKB111" s="388"/>
      <c r="CKC111" s="388"/>
      <c r="CLH111" s="388"/>
      <c r="CLI111" s="388"/>
      <c r="CLJ111" s="388"/>
      <c r="CLK111" s="388"/>
      <c r="CMP111" s="388"/>
      <c r="CMQ111" s="388"/>
      <c r="CMR111" s="388"/>
      <c r="CMS111" s="388"/>
      <c r="CNX111" s="388"/>
      <c r="CNY111" s="388"/>
      <c r="CNZ111" s="388"/>
      <c r="COA111" s="388"/>
      <c r="CPF111" s="388"/>
      <c r="CPG111" s="388"/>
      <c r="CPH111" s="388"/>
      <c r="CPI111" s="388"/>
      <c r="CQN111" s="388"/>
      <c r="CQO111" s="388"/>
      <c r="CQP111" s="388"/>
      <c r="CQQ111" s="388"/>
      <c r="CRV111" s="388"/>
      <c r="CRW111" s="388"/>
      <c r="CRX111" s="388"/>
      <c r="CRY111" s="388"/>
      <c r="CTD111" s="388"/>
      <c r="CTE111" s="388"/>
      <c r="CTF111" s="388"/>
      <c r="CTG111" s="388"/>
      <c r="CUL111" s="388"/>
      <c r="CUM111" s="388"/>
      <c r="CUN111" s="388"/>
      <c r="CUO111" s="388"/>
      <c r="CVT111" s="388"/>
      <c r="CVU111" s="388"/>
      <c r="CVV111" s="388"/>
      <c r="CVW111" s="388"/>
      <c r="CXB111" s="388"/>
      <c r="CXC111" s="388"/>
      <c r="CXD111" s="388"/>
      <c r="CXE111" s="388"/>
      <c r="CYJ111" s="388"/>
      <c r="CYK111" s="388"/>
      <c r="CYL111" s="388"/>
      <c r="CYM111" s="388"/>
      <c r="CZR111" s="388"/>
      <c r="CZS111" s="388"/>
      <c r="CZT111" s="388"/>
      <c r="CZU111" s="388"/>
      <c r="DAZ111" s="388"/>
      <c r="DBA111" s="388"/>
      <c r="DBB111" s="388"/>
      <c r="DBC111" s="388"/>
      <c r="DCH111" s="388"/>
      <c r="DCI111" s="388"/>
      <c r="DCJ111" s="388"/>
      <c r="DCK111" s="388"/>
      <c r="DDP111" s="388"/>
      <c r="DDQ111" s="388"/>
      <c r="DDR111" s="388"/>
      <c r="DDS111" s="388"/>
      <c r="DEX111" s="388"/>
      <c r="DEY111" s="388"/>
      <c r="DEZ111" s="388"/>
      <c r="DFA111" s="388"/>
      <c r="DGF111" s="388"/>
      <c r="DGG111" s="388"/>
      <c r="DGH111" s="388"/>
      <c r="DGI111" s="388"/>
      <c r="DHN111" s="388"/>
      <c r="DHO111" s="388"/>
      <c r="DHP111" s="388"/>
      <c r="DHQ111" s="388"/>
      <c r="DIV111" s="388"/>
      <c r="DIW111" s="388"/>
      <c r="DIX111" s="388"/>
      <c r="DIY111" s="388"/>
      <c r="DKD111" s="388"/>
      <c r="DKE111" s="388"/>
      <c r="DKF111" s="388"/>
      <c r="DKG111" s="388"/>
      <c r="DLL111" s="388"/>
      <c r="DLM111" s="388"/>
      <c r="DLN111" s="388"/>
      <c r="DLO111" s="388"/>
      <c r="DMT111" s="388"/>
      <c r="DMU111" s="388"/>
      <c r="DMV111" s="388"/>
      <c r="DMW111" s="388"/>
      <c r="DOB111" s="388"/>
      <c r="DOC111" s="388"/>
      <c r="DOD111" s="388"/>
      <c r="DOE111" s="388"/>
      <c r="DPJ111" s="388"/>
      <c r="DPK111" s="388"/>
      <c r="DPL111" s="388"/>
      <c r="DPM111" s="388"/>
      <c r="DQR111" s="388"/>
      <c r="DQS111" s="388"/>
      <c r="DQT111" s="388"/>
      <c r="DQU111" s="388"/>
      <c r="DRZ111" s="388"/>
      <c r="DSA111" s="388"/>
      <c r="DSB111" s="388"/>
      <c r="DSC111" s="388"/>
      <c r="DTH111" s="388"/>
      <c r="DTI111" s="388"/>
      <c r="DTJ111" s="388"/>
      <c r="DTK111" s="388"/>
      <c r="DUP111" s="388"/>
      <c r="DUQ111" s="388"/>
      <c r="DUR111" s="388"/>
      <c r="DUS111" s="388"/>
      <c r="DVX111" s="388"/>
      <c r="DVY111" s="388"/>
      <c r="DVZ111" s="388"/>
      <c r="DWA111" s="388"/>
      <c r="DXF111" s="388"/>
      <c r="DXG111" s="388"/>
      <c r="DXH111" s="388"/>
      <c r="DXI111" s="388"/>
      <c r="DYN111" s="388"/>
      <c r="DYO111" s="388"/>
      <c r="DYP111" s="388"/>
      <c r="DYQ111" s="388"/>
      <c r="DZV111" s="388"/>
      <c r="DZW111" s="388"/>
      <c r="DZX111" s="388"/>
      <c r="DZY111" s="388"/>
      <c r="EBD111" s="388"/>
      <c r="EBE111" s="388"/>
      <c r="EBF111" s="388"/>
      <c r="EBG111" s="388"/>
      <c r="ECL111" s="388"/>
      <c r="ECM111" s="388"/>
      <c r="ECN111" s="388"/>
      <c r="ECO111" s="388"/>
      <c r="EDT111" s="388"/>
      <c r="EDU111" s="388"/>
      <c r="EDV111" s="388"/>
      <c r="EDW111" s="388"/>
      <c r="EFB111" s="388"/>
      <c r="EFC111" s="388"/>
      <c r="EFD111" s="388"/>
      <c r="EFE111" s="388"/>
      <c r="EGJ111" s="388"/>
      <c r="EGK111" s="388"/>
      <c r="EGL111" s="388"/>
      <c r="EGM111" s="388"/>
      <c r="EHR111" s="388"/>
      <c r="EHS111" s="388"/>
      <c r="EHT111" s="388"/>
      <c r="EHU111" s="388"/>
      <c r="EIZ111" s="388"/>
      <c r="EJA111" s="388"/>
      <c r="EJB111" s="388"/>
      <c r="EJC111" s="388"/>
      <c r="EKH111" s="388"/>
      <c r="EKI111" s="388"/>
      <c r="EKJ111" s="388"/>
      <c r="EKK111" s="388"/>
      <c r="ELP111" s="388"/>
      <c r="ELQ111" s="388"/>
      <c r="ELR111" s="388"/>
      <c r="ELS111" s="388"/>
      <c r="EMX111" s="388"/>
      <c r="EMY111" s="388"/>
      <c r="EMZ111" s="388"/>
      <c r="ENA111" s="388"/>
      <c r="EOF111" s="388"/>
      <c r="EOG111" s="388"/>
      <c r="EOH111" s="388"/>
      <c r="EOI111" s="388"/>
      <c r="EPN111" s="388"/>
      <c r="EPO111" s="388"/>
      <c r="EPP111" s="388"/>
      <c r="EPQ111" s="388"/>
      <c r="EQV111" s="388"/>
      <c r="EQW111" s="388"/>
      <c r="EQX111" s="388"/>
      <c r="EQY111" s="388"/>
      <c r="ESD111" s="388"/>
      <c r="ESE111" s="388"/>
      <c r="ESF111" s="388"/>
      <c r="ESG111" s="388"/>
      <c r="ETL111" s="388"/>
      <c r="ETM111" s="388"/>
      <c r="ETN111" s="388"/>
      <c r="ETO111" s="388"/>
      <c r="EUT111" s="388"/>
      <c r="EUU111" s="388"/>
      <c r="EUV111" s="388"/>
      <c r="EUW111" s="388"/>
      <c r="EWB111" s="388"/>
      <c r="EWC111" s="388"/>
      <c r="EWD111" s="388"/>
      <c r="EWE111" s="388"/>
      <c r="EXJ111" s="388"/>
      <c r="EXK111" s="388"/>
      <c r="EXL111" s="388"/>
      <c r="EXM111" s="388"/>
      <c r="EYR111" s="388"/>
      <c r="EYS111" s="388"/>
      <c r="EYT111" s="388"/>
      <c r="EYU111" s="388"/>
      <c r="EZZ111" s="388"/>
      <c r="FAA111" s="388"/>
      <c r="FAB111" s="388"/>
      <c r="FAC111" s="388"/>
      <c r="FBH111" s="388"/>
      <c r="FBI111" s="388"/>
      <c r="FBJ111" s="388"/>
      <c r="FBK111" s="388"/>
      <c r="FCP111" s="388"/>
      <c r="FCQ111" s="388"/>
      <c r="FCR111" s="388"/>
      <c r="FCS111" s="388"/>
      <c r="FDX111" s="388"/>
      <c r="FDY111" s="388"/>
      <c r="FDZ111" s="388"/>
      <c r="FEA111" s="388"/>
      <c r="FFF111" s="388"/>
      <c r="FFG111" s="388"/>
      <c r="FFH111" s="388"/>
      <c r="FFI111" s="388"/>
      <c r="FGN111" s="388"/>
      <c r="FGO111" s="388"/>
      <c r="FGP111" s="388"/>
      <c r="FGQ111" s="388"/>
      <c r="FHV111" s="388"/>
      <c r="FHW111" s="388"/>
      <c r="FHX111" s="388"/>
      <c r="FHY111" s="388"/>
      <c r="FJD111" s="388"/>
      <c r="FJE111" s="388"/>
      <c r="FJF111" s="388"/>
      <c r="FJG111" s="388"/>
      <c r="FKL111" s="388"/>
      <c r="FKM111" s="388"/>
      <c r="FKN111" s="388"/>
      <c r="FKO111" s="388"/>
      <c r="FLT111" s="388"/>
      <c r="FLU111" s="388"/>
      <c r="FLV111" s="388"/>
      <c r="FLW111" s="388"/>
      <c r="FNB111" s="388"/>
      <c r="FNC111" s="388"/>
      <c r="FND111" s="388"/>
      <c r="FNE111" s="388"/>
      <c r="FOJ111" s="388"/>
      <c r="FOK111" s="388"/>
      <c r="FOL111" s="388"/>
      <c r="FOM111" s="388"/>
      <c r="FPR111" s="388"/>
      <c r="FPS111" s="388"/>
      <c r="FPT111" s="388"/>
      <c r="FPU111" s="388"/>
      <c r="FQZ111" s="388"/>
      <c r="FRA111" s="388"/>
      <c r="FRB111" s="388"/>
      <c r="FRC111" s="388"/>
      <c r="FSH111" s="388"/>
      <c r="FSI111" s="388"/>
      <c r="FSJ111" s="388"/>
      <c r="FSK111" s="388"/>
      <c r="FTP111" s="388"/>
      <c r="FTQ111" s="388"/>
      <c r="FTR111" s="388"/>
      <c r="FTS111" s="388"/>
      <c r="FUX111" s="388"/>
      <c r="FUY111" s="388"/>
      <c r="FUZ111" s="388"/>
      <c r="FVA111" s="388"/>
      <c r="FWF111" s="388"/>
      <c r="FWG111" s="388"/>
      <c r="FWH111" s="388"/>
      <c r="FWI111" s="388"/>
      <c r="FXN111" s="388"/>
      <c r="FXO111" s="388"/>
      <c r="FXP111" s="388"/>
      <c r="FXQ111" s="388"/>
      <c r="FYV111" s="388"/>
      <c r="FYW111" s="388"/>
      <c r="FYX111" s="388"/>
      <c r="FYY111" s="388"/>
      <c r="GAD111" s="388"/>
      <c r="GAE111" s="388"/>
      <c r="GAF111" s="388"/>
      <c r="GAG111" s="388"/>
      <c r="GBL111" s="388"/>
      <c r="GBM111" s="388"/>
      <c r="GBN111" s="388"/>
      <c r="GBO111" s="388"/>
      <c r="GCT111" s="388"/>
      <c r="GCU111" s="388"/>
      <c r="GCV111" s="388"/>
      <c r="GCW111" s="388"/>
      <c r="GEB111" s="388"/>
      <c r="GEC111" s="388"/>
      <c r="GED111" s="388"/>
      <c r="GEE111" s="388"/>
      <c r="GFJ111" s="388"/>
      <c r="GFK111" s="388"/>
      <c r="GFL111" s="388"/>
      <c r="GFM111" s="388"/>
      <c r="GGR111" s="388"/>
      <c r="GGS111" s="388"/>
      <c r="GGT111" s="388"/>
      <c r="GGU111" s="388"/>
      <c r="GHZ111" s="388"/>
      <c r="GIA111" s="388"/>
      <c r="GIB111" s="388"/>
      <c r="GIC111" s="388"/>
      <c r="GJH111" s="388"/>
      <c r="GJI111" s="388"/>
      <c r="GJJ111" s="388"/>
      <c r="GJK111" s="388"/>
      <c r="GKP111" s="388"/>
      <c r="GKQ111" s="388"/>
      <c r="GKR111" s="388"/>
      <c r="GKS111" s="388"/>
      <c r="GLX111" s="388"/>
      <c r="GLY111" s="388"/>
      <c r="GLZ111" s="388"/>
      <c r="GMA111" s="388"/>
      <c r="GNF111" s="388"/>
      <c r="GNG111" s="388"/>
      <c r="GNH111" s="388"/>
      <c r="GNI111" s="388"/>
      <c r="GON111" s="388"/>
      <c r="GOO111" s="388"/>
      <c r="GOP111" s="388"/>
      <c r="GOQ111" s="388"/>
      <c r="GPV111" s="388"/>
      <c r="GPW111" s="388"/>
      <c r="GPX111" s="388"/>
      <c r="GPY111" s="388"/>
      <c r="GRD111" s="388"/>
      <c r="GRE111" s="388"/>
      <c r="GRF111" s="388"/>
      <c r="GRG111" s="388"/>
      <c r="GSL111" s="388"/>
      <c r="GSM111" s="388"/>
      <c r="GSN111" s="388"/>
      <c r="GSO111" s="388"/>
      <c r="GTT111" s="388"/>
      <c r="GTU111" s="388"/>
      <c r="GTV111" s="388"/>
      <c r="GTW111" s="388"/>
      <c r="GVB111" s="388"/>
      <c r="GVC111" s="388"/>
      <c r="GVD111" s="388"/>
      <c r="GVE111" s="388"/>
      <c r="GWJ111" s="388"/>
      <c r="GWK111" s="388"/>
      <c r="GWL111" s="388"/>
      <c r="GWM111" s="388"/>
      <c r="GXR111" s="388"/>
      <c r="GXS111" s="388"/>
      <c r="GXT111" s="388"/>
      <c r="GXU111" s="388"/>
      <c r="GYZ111" s="388"/>
      <c r="GZA111" s="388"/>
      <c r="GZB111" s="388"/>
      <c r="GZC111" s="388"/>
      <c r="HAH111" s="388"/>
      <c r="HAI111" s="388"/>
      <c r="HAJ111" s="388"/>
      <c r="HAK111" s="388"/>
      <c r="HBP111" s="388"/>
      <c r="HBQ111" s="388"/>
      <c r="HBR111" s="388"/>
      <c r="HBS111" s="388"/>
      <c r="HCX111" s="388"/>
      <c r="HCY111" s="388"/>
      <c r="HCZ111" s="388"/>
      <c r="HDA111" s="388"/>
      <c r="HEF111" s="388"/>
      <c r="HEG111" s="388"/>
      <c r="HEH111" s="388"/>
      <c r="HEI111" s="388"/>
      <c r="HFN111" s="388"/>
      <c r="HFO111" s="388"/>
      <c r="HFP111" s="388"/>
      <c r="HFQ111" s="388"/>
      <c r="HGV111" s="388"/>
      <c r="HGW111" s="388"/>
      <c r="HGX111" s="388"/>
      <c r="HGY111" s="388"/>
      <c r="HID111" s="388"/>
      <c r="HIE111" s="388"/>
      <c r="HIF111" s="388"/>
      <c r="HIG111" s="388"/>
      <c r="HJL111" s="388"/>
      <c r="HJM111" s="388"/>
      <c r="HJN111" s="388"/>
      <c r="HJO111" s="388"/>
      <c r="HKT111" s="388"/>
      <c r="HKU111" s="388"/>
      <c r="HKV111" s="388"/>
      <c r="HKW111" s="388"/>
      <c r="HMB111" s="388"/>
      <c r="HMC111" s="388"/>
      <c r="HMD111" s="388"/>
      <c r="HME111" s="388"/>
      <c r="HNJ111" s="388"/>
      <c r="HNK111" s="388"/>
      <c r="HNL111" s="388"/>
      <c r="HNM111" s="388"/>
      <c r="HOR111" s="388"/>
      <c r="HOS111" s="388"/>
      <c r="HOT111" s="388"/>
      <c r="HOU111" s="388"/>
      <c r="HPZ111" s="388"/>
      <c r="HQA111" s="388"/>
      <c r="HQB111" s="388"/>
      <c r="HQC111" s="388"/>
      <c r="HRH111" s="388"/>
      <c r="HRI111" s="388"/>
      <c r="HRJ111" s="388"/>
      <c r="HRK111" s="388"/>
      <c r="HSP111" s="388"/>
      <c r="HSQ111" s="388"/>
      <c r="HSR111" s="388"/>
      <c r="HSS111" s="388"/>
      <c r="HTX111" s="388"/>
      <c r="HTY111" s="388"/>
      <c r="HTZ111" s="388"/>
      <c r="HUA111" s="388"/>
      <c r="HVF111" s="388"/>
      <c r="HVG111" s="388"/>
      <c r="HVH111" s="388"/>
      <c r="HVI111" s="388"/>
      <c r="HWN111" s="388"/>
      <c r="HWO111" s="388"/>
      <c r="HWP111" s="388"/>
      <c r="HWQ111" s="388"/>
      <c r="HXV111" s="388"/>
      <c r="HXW111" s="388"/>
      <c r="HXX111" s="388"/>
      <c r="HXY111" s="388"/>
      <c r="HZD111" s="388"/>
      <c r="HZE111" s="388"/>
      <c r="HZF111" s="388"/>
      <c r="HZG111" s="388"/>
      <c r="IAL111" s="388"/>
      <c r="IAM111" s="388"/>
      <c r="IAN111" s="388"/>
      <c r="IAO111" s="388"/>
      <c r="IBT111" s="388"/>
      <c r="IBU111" s="388"/>
      <c r="IBV111" s="388"/>
      <c r="IBW111" s="388"/>
      <c r="IDB111" s="388"/>
      <c r="IDC111" s="388"/>
      <c r="IDD111" s="388"/>
      <c r="IDE111" s="388"/>
      <c r="IEJ111" s="388"/>
      <c r="IEK111" s="388"/>
      <c r="IEL111" s="388"/>
      <c r="IEM111" s="388"/>
      <c r="IFR111" s="388"/>
      <c r="IFS111" s="388"/>
      <c r="IFT111" s="388"/>
      <c r="IFU111" s="388"/>
      <c r="IGZ111" s="388"/>
      <c r="IHA111" s="388"/>
      <c r="IHB111" s="388"/>
      <c r="IHC111" s="388"/>
      <c r="IIH111" s="388"/>
      <c r="III111" s="388"/>
      <c r="IIJ111" s="388"/>
      <c r="IIK111" s="388"/>
      <c r="IJP111" s="388"/>
      <c r="IJQ111" s="388"/>
      <c r="IJR111" s="388"/>
      <c r="IJS111" s="388"/>
      <c r="IKX111" s="388"/>
      <c r="IKY111" s="388"/>
      <c r="IKZ111" s="388"/>
      <c r="ILA111" s="388"/>
      <c r="IMF111" s="388"/>
      <c r="IMG111" s="388"/>
      <c r="IMH111" s="388"/>
      <c r="IMI111" s="388"/>
      <c r="INN111" s="388"/>
      <c r="INO111" s="388"/>
      <c r="INP111" s="388"/>
      <c r="INQ111" s="388"/>
      <c r="IOV111" s="388"/>
      <c r="IOW111" s="388"/>
      <c r="IOX111" s="388"/>
      <c r="IOY111" s="388"/>
      <c r="IQD111" s="388"/>
      <c r="IQE111" s="388"/>
      <c r="IQF111" s="388"/>
      <c r="IQG111" s="388"/>
      <c r="IRL111" s="388"/>
      <c r="IRM111" s="388"/>
      <c r="IRN111" s="388"/>
      <c r="IRO111" s="388"/>
      <c r="IST111" s="388"/>
      <c r="ISU111" s="388"/>
      <c r="ISV111" s="388"/>
      <c r="ISW111" s="388"/>
      <c r="IUB111" s="388"/>
      <c r="IUC111" s="388"/>
      <c r="IUD111" s="388"/>
      <c r="IUE111" s="388"/>
      <c r="IVJ111" s="388"/>
      <c r="IVK111" s="388"/>
      <c r="IVL111" s="388"/>
      <c r="IVM111" s="388"/>
      <c r="IWR111" s="388"/>
      <c r="IWS111" s="388"/>
      <c r="IWT111" s="388"/>
      <c r="IWU111" s="388"/>
      <c r="IXZ111" s="388"/>
      <c r="IYA111" s="388"/>
      <c r="IYB111" s="388"/>
      <c r="IYC111" s="388"/>
      <c r="IZH111" s="388"/>
      <c r="IZI111" s="388"/>
      <c r="IZJ111" s="388"/>
      <c r="IZK111" s="388"/>
      <c r="JAP111" s="388"/>
      <c r="JAQ111" s="388"/>
      <c r="JAR111" s="388"/>
      <c r="JAS111" s="388"/>
      <c r="JBX111" s="388"/>
      <c r="JBY111" s="388"/>
      <c r="JBZ111" s="388"/>
      <c r="JCA111" s="388"/>
      <c r="JDF111" s="388"/>
      <c r="JDG111" s="388"/>
      <c r="JDH111" s="388"/>
      <c r="JDI111" s="388"/>
      <c r="JEN111" s="388"/>
      <c r="JEO111" s="388"/>
      <c r="JEP111" s="388"/>
      <c r="JEQ111" s="388"/>
      <c r="JFV111" s="388"/>
      <c r="JFW111" s="388"/>
      <c r="JFX111" s="388"/>
      <c r="JFY111" s="388"/>
      <c r="JHD111" s="388"/>
      <c r="JHE111" s="388"/>
      <c r="JHF111" s="388"/>
      <c r="JHG111" s="388"/>
      <c r="JIL111" s="388"/>
      <c r="JIM111" s="388"/>
      <c r="JIN111" s="388"/>
      <c r="JIO111" s="388"/>
      <c r="JJT111" s="388"/>
      <c r="JJU111" s="388"/>
      <c r="JJV111" s="388"/>
      <c r="JJW111" s="388"/>
      <c r="JLB111" s="388"/>
      <c r="JLC111" s="388"/>
      <c r="JLD111" s="388"/>
      <c r="JLE111" s="388"/>
      <c r="JMJ111" s="388"/>
      <c r="JMK111" s="388"/>
      <c r="JML111" s="388"/>
      <c r="JMM111" s="388"/>
      <c r="JNR111" s="388"/>
      <c r="JNS111" s="388"/>
      <c r="JNT111" s="388"/>
      <c r="JNU111" s="388"/>
      <c r="JOZ111" s="388"/>
      <c r="JPA111" s="388"/>
      <c r="JPB111" s="388"/>
      <c r="JPC111" s="388"/>
      <c r="JQH111" s="388"/>
      <c r="JQI111" s="388"/>
      <c r="JQJ111" s="388"/>
      <c r="JQK111" s="388"/>
      <c r="JRP111" s="388"/>
      <c r="JRQ111" s="388"/>
      <c r="JRR111" s="388"/>
      <c r="JRS111" s="388"/>
      <c r="JSX111" s="388"/>
      <c r="JSY111" s="388"/>
      <c r="JSZ111" s="388"/>
      <c r="JTA111" s="388"/>
      <c r="JUF111" s="388"/>
      <c r="JUG111" s="388"/>
      <c r="JUH111" s="388"/>
      <c r="JUI111" s="388"/>
      <c r="JVN111" s="388"/>
      <c r="JVO111" s="388"/>
      <c r="JVP111" s="388"/>
      <c r="JVQ111" s="388"/>
      <c r="JWV111" s="388"/>
      <c r="JWW111" s="388"/>
      <c r="JWX111" s="388"/>
      <c r="JWY111" s="388"/>
      <c r="JYD111" s="388"/>
      <c r="JYE111" s="388"/>
      <c r="JYF111" s="388"/>
      <c r="JYG111" s="388"/>
      <c r="JZL111" s="388"/>
      <c r="JZM111" s="388"/>
      <c r="JZN111" s="388"/>
      <c r="JZO111" s="388"/>
      <c r="KAT111" s="388"/>
      <c r="KAU111" s="388"/>
      <c r="KAV111" s="388"/>
      <c r="KAW111" s="388"/>
      <c r="KCB111" s="388"/>
      <c r="KCC111" s="388"/>
      <c r="KCD111" s="388"/>
      <c r="KCE111" s="388"/>
      <c r="KDJ111" s="388"/>
      <c r="KDK111" s="388"/>
      <c r="KDL111" s="388"/>
      <c r="KDM111" s="388"/>
      <c r="KER111" s="388"/>
      <c r="KES111" s="388"/>
      <c r="KET111" s="388"/>
      <c r="KEU111" s="388"/>
      <c r="KFZ111" s="388"/>
      <c r="KGA111" s="388"/>
      <c r="KGB111" s="388"/>
      <c r="KGC111" s="388"/>
      <c r="KHH111" s="388"/>
      <c r="KHI111" s="388"/>
      <c r="KHJ111" s="388"/>
      <c r="KHK111" s="388"/>
      <c r="KIP111" s="388"/>
      <c r="KIQ111" s="388"/>
      <c r="KIR111" s="388"/>
      <c r="KIS111" s="388"/>
      <c r="KJX111" s="388"/>
      <c r="KJY111" s="388"/>
      <c r="KJZ111" s="388"/>
      <c r="KKA111" s="388"/>
      <c r="KLF111" s="388"/>
      <c r="KLG111" s="388"/>
      <c r="KLH111" s="388"/>
      <c r="KLI111" s="388"/>
      <c r="KMN111" s="388"/>
      <c r="KMO111" s="388"/>
      <c r="KMP111" s="388"/>
      <c r="KMQ111" s="388"/>
      <c r="KNV111" s="388"/>
      <c r="KNW111" s="388"/>
      <c r="KNX111" s="388"/>
      <c r="KNY111" s="388"/>
      <c r="KPD111" s="388"/>
      <c r="KPE111" s="388"/>
      <c r="KPF111" s="388"/>
      <c r="KPG111" s="388"/>
      <c r="KQL111" s="388"/>
      <c r="KQM111" s="388"/>
      <c r="KQN111" s="388"/>
      <c r="KQO111" s="388"/>
      <c r="KRT111" s="388"/>
      <c r="KRU111" s="388"/>
      <c r="KRV111" s="388"/>
      <c r="KRW111" s="388"/>
      <c r="KTB111" s="388"/>
      <c r="KTC111" s="388"/>
      <c r="KTD111" s="388"/>
      <c r="KTE111" s="388"/>
      <c r="KUJ111" s="388"/>
      <c r="KUK111" s="388"/>
      <c r="KUL111" s="388"/>
      <c r="KUM111" s="388"/>
      <c r="KVR111" s="388"/>
      <c r="KVS111" s="388"/>
      <c r="KVT111" s="388"/>
      <c r="KVU111" s="388"/>
      <c r="KWZ111" s="388"/>
      <c r="KXA111" s="388"/>
      <c r="KXB111" s="388"/>
      <c r="KXC111" s="388"/>
      <c r="KYH111" s="388"/>
      <c r="KYI111" s="388"/>
      <c r="KYJ111" s="388"/>
      <c r="KYK111" s="388"/>
      <c r="KZP111" s="388"/>
      <c r="KZQ111" s="388"/>
      <c r="KZR111" s="388"/>
      <c r="KZS111" s="388"/>
      <c r="LAX111" s="388"/>
      <c r="LAY111" s="388"/>
      <c r="LAZ111" s="388"/>
      <c r="LBA111" s="388"/>
      <c r="LCF111" s="388"/>
      <c r="LCG111" s="388"/>
      <c r="LCH111" s="388"/>
      <c r="LCI111" s="388"/>
      <c r="LDN111" s="388"/>
      <c r="LDO111" s="388"/>
      <c r="LDP111" s="388"/>
      <c r="LDQ111" s="388"/>
      <c r="LEV111" s="388"/>
      <c r="LEW111" s="388"/>
      <c r="LEX111" s="388"/>
      <c r="LEY111" s="388"/>
      <c r="LGD111" s="388"/>
      <c r="LGE111" s="388"/>
      <c r="LGF111" s="388"/>
      <c r="LGG111" s="388"/>
      <c r="LHL111" s="388"/>
      <c r="LHM111" s="388"/>
      <c r="LHN111" s="388"/>
      <c r="LHO111" s="388"/>
      <c r="LIT111" s="388"/>
      <c r="LIU111" s="388"/>
      <c r="LIV111" s="388"/>
      <c r="LIW111" s="388"/>
      <c r="LKB111" s="388"/>
      <c r="LKC111" s="388"/>
      <c r="LKD111" s="388"/>
      <c r="LKE111" s="388"/>
      <c r="LLJ111" s="388"/>
      <c r="LLK111" s="388"/>
      <c r="LLL111" s="388"/>
      <c r="LLM111" s="388"/>
      <c r="LMR111" s="388"/>
      <c r="LMS111" s="388"/>
      <c r="LMT111" s="388"/>
      <c r="LMU111" s="388"/>
      <c r="LNZ111" s="388"/>
      <c r="LOA111" s="388"/>
      <c r="LOB111" s="388"/>
      <c r="LOC111" s="388"/>
      <c r="LPH111" s="388"/>
      <c r="LPI111" s="388"/>
      <c r="LPJ111" s="388"/>
      <c r="LPK111" s="388"/>
      <c r="LQP111" s="388"/>
      <c r="LQQ111" s="388"/>
      <c r="LQR111" s="388"/>
      <c r="LQS111" s="388"/>
      <c r="LRX111" s="388"/>
      <c r="LRY111" s="388"/>
      <c r="LRZ111" s="388"/>
      <c r="LSA111" s="388"/>
      <c r="LTF111" s="388"/>
      <c r="LTG111" s="388"/>
      <c r="LTH111" s="388"/>
      <c r="LTI111" s="388"/>
      <c r="LUN111" s="388"/>
      <c r="LUO111" s="388"/>
      <c r="LUP111" s="388"/>
      <c r="LUQ111" s="388"/>
      <c r="LVV111" s="388"/>
      <c r="LVW111" s="388"/>
      <c r="LVX111" s="388"/>
      <c r="LVY111" s="388"/>
      <c r="LXD111" s="388"/>
      <c r="LXE111" s="388"/>
      <c r="LXF111" s="388"/>
      <c r="LXG111" s="388"/>
      <c r="LYL111" s="388"/>
      <c r="LYM111" s="388"/>
      <c r="LYN111" s="388"/>
      <c r="LYO111" s="388"/>
      <c r="LZT111" s="388"/>
      <c r="LZU111" s="388"/>
      <c r="LZV111" s="388"/>
      <c r="LZW111" s="388"/>
      <c r="MBB111" s="388"/>
      <c r="MBC111" s="388"/>
      <c r="MBD111" s="388"/>
      <c r="MBE111" s="388"/>
      <c r="MCJ111" s="388"/>
      <c r="MCK111" s="388"/>
      <c r="MCL111" s="388"/>
      <c r="MCM111" s="388"/>
      <c r="MDR111" s="388"/>
      <c r="MDS111" s="388"/>
      <c r="MDT111" s="388"/>
      <c r="MDU111" s="388"/>
      <c r="MEZ111" s="388"/>
      <c r="MFA111" s="388"/>
      <c r="MFB111" s="388"/>
      <c r="MFC111" s="388"/>
      <c r="MGH111" s="388"/>
      <c r="MGI111" s="388"/>
      <c r="MGJ111" s="388"/>
      <c r="MGK111" s="388"/>
      <c r="MHP111" s="388"/>
      <c r="MHQ111" s="388"/>
      <c r="MHR111" s="388"/>
      <c r="MHS111" s="388"/>
      <c r="MIX111" s="388"/>
      <c r="MIY111" s="388"/>
      <c r="MIZ111" s="388"/>
      <c r="MJA111" s="388"/>
      <c r="MKF111" s="388"/>
      <c r="MKG111" s="388"/>
      <c r="MKH111" s="388"/>
      <c r="MKI111" s="388"/>
      <c r="MLN111" s="388"/>
      <c r="MLO111" s="388"/>
      <c r="MLP111" s="388"/>
      <c r="MLQ111" s="388"/>
      <c r="MMV111" s="388"/>
      <c r="MMW111" s="388"/>
      <c r="MMX111" s="388"/>
      <c r="MMY111" s="388"/>
      <c r="MOD111" s="388"/>
      <c r="MOE111" s="388"/>
      <c r="MOF111" s="388"/>
      <c r="MOG111" s="388"/>
      <c r="MPL111" s="388"/>
      <c r="MPM111" s="388"/>
      <c r="MPN111" s="388"/>
      <c r="MPO111" s="388"/>
      <c r="MQT111" s="388"/>
      <c r="MQU111" s="388"/>
      <c r="MQV111" s="388"/>
      <c r="MQW111" s="388"/>
      <c r="MSB111" s="388"/>
      <c r="MSC111" s="388"/>
      <c r="MSD111" s="388"/>
      <c r="MSE111" s="388"/>
      <c r="MTJ111" s="388"/>
      <c r="MTK111" s="388"/>
      <c r="MTL111" s="388"/>
      <c r="MTM111" s="388"/>
      <c r="MUR111" s="388"/>
      <c r="MUS111" s="388"/>
      <c r="MUT111" s="388"/>
      <c r="MUU111" s="388"/>
      <c r="MVZ111" s="388"/>
      <c r="MWA111" s="388"/>
      <c r="MWB111" s="388"/>
      <c r="MWC111" s="388"/>
      <c r="MXH111" s="388"/>
      <c r="MXI111" s="388"/>
      <c r="MXJ111" s="388"/>
      <c r="MXK111" s="388"/>
      <c r="MYP111" s="388"/>
      <c r="MYQ111" s="388"/>
      <c r="MYR111" s="388"/>
      <c r="MYS111" s="388"/>
      <c r="MZX111" s="388"/>
      <c r="MZY111" s="388"/>
      <c r="MZZ111" s="388"/>
      <c r="NAA111" s="388"/>
      <c r="NBF111" s="388"/>
      <c r="NBG111" s="388"/>
      <c r="NBH111" s="388"/>
      <c r="NBI111" s="388"/>
      <c r="NCN111" s="388"/>
      <c r="NCO111" s="388"/>
      <c r="NCP111" s="388"/>
      <c r="NCQ111" s="388"/>
      <c r="NDV111" s="388"/>
      <c r="NDW111" s="388"/>
      <c r="NDX111" s="388"/>
      <c r="NDY111" s="388"/>
      <c r="NFD111" s="388"/>
      <c r="NFE111" s="388"/>
      <c r="NFF111" s="388"/>
      <c r="NFG111" s="388"/>
      <c r="NGL111" s="388"/>
      <c r="NGM111" s="388"/>
      <c r="NGN111" s="388"/>
      <c r="NGO111" s="388"/>
      <c r="NHT111" s="388"/>
      <c r="NHU111" s="388"/>
      <c r="NHV111" s="388"/>
      <c r="NHW111" s="388"/>
      <c r="NJB111" s="388"/>
      <c r="NJC111" s="388"/>
      <c r="NJD111" s="388"/>
      <c r="NJE111" s="388"/>
      <c r="NKJ111" s="388"/>
      <c r="NKK111" s="388"/>
      <c r="NKL111" s="388"/>
      <c r="NKM111" s="388"/>
      <c r="NLR111" s="388"/>
      <c r="NLS111" s="388"/>
      <c r="NLT111" s="388"/>
      <c r="NLU111" s="388"/>
      <c r="NMZ111" s="388"/>
      <c r="NNA111" s="388"/>
      <c r="NNB111" s="388"/>
      <c r="NNC111" s="388"/>
      <c r="NOH111" s="388"/>
      <c r="NOI111" s="388"/>
      <c r="NOJ111" s="388"/>
      <c r="NOK111" s="388"/>
      <c r="NPP111" s="388"/>
      <c r="NPQ111" s="388"/>
      <c r="NPR111" s="388"/>
      <c r="NPS111" s="388"/>
      <c r="NQX111" s="388"/>
      <c r="NQY111" s="388"/>
      <c r="NQZ111" s="388"/>
      <c r="NRA111" s="388"/>
      <c r="NSF111" s="388"/>
      <c r="NSG111" s="388"/>
      <c r="NSH111" s="388"/>
      <c r="NSI111" s="388"/>
      <c r="NTN111" s="388"/>
      <c r="NTO111" s="388"/>
      <c r="NTP111" s="388"/>
      <c r="NTQ111" s="388"/>
      <c r="NUV111" s="388"/>
      <c r="NUW111" s="388"/>
      <c r="NUX111" s="388"/>
      <c r="NUY111" s="388"/>
      <c r="NWD111" s="388"/>
      <c r="NWE111" s="388"/>
      <c r="NWF111" s="388"/>
      <c r="NWG111" s="388"/>
      <c r="NXL111" s="388"/>
      <c r="NXM111" s="388"/>
      <c r="NXN111" s="388"/>
      <c r="NXO111" s="388"/>
      <c r="NYT111" s="388"/>
      <c r="NYU111" s="388"/>
      <c r="NYV111" s="388"/>
      <c r="NYW111" s="388"/>
      <c r="OAB111" s="388"/>
      <c r="OAC111" s="388"/>
      <c r="OAD111" s="388"/>
      <c r="OAE111" s="388"/>
      <c r="OBJ111" s="388"/>
      <c r="OBK111" s="388"/>
      <c r="OBL111" s="388"/>
      <c r="OBM111" s="388"/>
      <c r="OCR111" s="388"/>
      <c r="OCS111" s="388"/>
      <c r="OCT111" s="388"/>
      <c r="OCU111" s="388"/>
      <c r="ODZ111" s="388"/>
      <c r="OEA111" s="388"/>
      <c r="OEB111" s="388"/>
      <c r="OEC111" s="388"/>
      <c r="OFH111" s="388"/>
      <c r="OFI111" s="388"/>
      <c r="OFJ111" s="388"/>
      <c r="OFK111" s="388"/>
      <c r="OGP111" s="388"/>
      <c r="OGQ111" s="388"/>
      <c r="OGR111" s="388"/>
      <c r="OGS111" s="388"/>
      <c r="OHX111" s="388"/>
      <c r="OHY111" s="388"/>
      <c r="OHZ111" s="388"/>
      <c r="OIA111" s="388"/>
      <c r="OJF111" s="388"/>
      <c r="OJG111" s="388"/>
      <c r="OJH111" s="388"/>
      <c r="OJI111" s="388"/>
      <c r="OKN111" s="388"/>
      <c r="OKO111" s="388"/>
      <c r="OKP111" s="388"/>
      <c r="OKQ111" s="388"/>
      <c r="OLV111" s="388"/>
      <c r="OLW111" s="388"/>
      <c r="OLX111" s="388"/>
      <c r="OLY111" s="388"/>
      <c r="OND111" s="388"/>
      <c r="ONE111" s="388"/>
      <c r="ONF111" s="388"/>
      <c r="ONG111" s="388"/>
      <c r="OOL111" s="388"/>
      <c r="OOM111" s="388"/>
      <c r="OON111" s="388"/>
      <c r="OOO111" s="388"/>
      <c r="OPT111" s="388"/>
      <c r="OPU111" s="388"/>
      <c r="OPV111" s="388"/>
      <c r="OPW111" s="388"/>
      <c r="ORB111" s="388"/>
      <c r="ORC111" s="388"/>
      <c r="ORD111" s="388"/>
      <c r="ORE111" s="388"/>
      <c r="OSJ111" s="388"/>
      <c r="OSK111" s="388"/>
      <c r="OSL111" s="388"/>
      <c r="OSM111" s="388"/>
      <c r="OTR111" s="388"/>
      <c r="OTS111" s="388"/>
      <c r="OTT111" s="388"/>
      <c r="OTU111" s="388"/>
      <c r="OUZ111" s="388"/>
      <c r="OVA111" s="388"/>
      <c r="OVB111" s="388"/>
      <c r="OVC111" s="388"/>
      <c r="OWH111" s="388"/>
      <c r="OWI111" s="388"/>
      <c r="OWJ111" s="388"/>
      <c r="OWK111" s="388"/>
      <c r="OXP111" s="388"/>
      <c r="OXQ111" s="388"/>
      <c r="OXR111" s="388"/>
      <c r="OXS111" s="388"/>
      <c r="OYX111" s="388"/>
      <c r="OYY111" s="388"/>
      <c r="OYZ111" s="388"/>
      <c r="OZA111" s="388"/>
      <c r="PAF111" s="388"/>
      <c r="PAG111" s="388"/>
      <c r="PAH111" s="388"/>
      <c r="PAI111" s="388"/>
      <c r="PBN111" s="388"/>
      <c r="PBO111" s="388"/>
      <c r="PBP111" s="388"/>
      <c r="PBQ111" s="388"/>
      <c r="PCV111" s="388"/>
      <c r="PCW111" s="388"/>
      <c r="PCX111" s="388"/>
      <c r="PCY111" s="388"/>
      <c r="PED111" s="388"/>
      <c r="PEE111" s="388"/>
      <c r="PEF111" s="388"/>
      <c r="PEG111" s="388"/>
      <c r="PFL111" s="388"/>
      <c r="PFM111" s="388"/>
      <c r="PFN111" s="388"/>
      <c r="PFO111" s="388"/>
      <c r="PGT111" s="388"/>
      <c r="PGU111" s="388"/>
      <c r="PGV111" s="388"/>
      <c r="PGW111" s="388"/>
      <c r="PIB111" s="388"/>
      <c r="PIC111" s="388"/>
      <c r="PID111" s="388"/>
      <c r="PIE111" s="388"/>
      <c r="PJJ111" s="388"/>
      <c r="PJK111" s="388"/>
      <c r="PJL111" s="388"/>
      <c r="PJM111" s="388"/>
      <c r="PKR111" s="388"/>
      <c r="PKS111" s="388"/>
      <c r="PKT111" s="388"/>
      <c r="PKU111" s="388"/>
      <c r="PLZ111" s="388"/>
      <c r="PMA111" s="388"/>
      <c r="PMB111" s="388"/>
      <c r="PMC111" s="388"/>
      <c r="PNH111" s="388"/>
      <c r="PNI111" s="388"/>
      <c r="PNJ111" s="388"/>
      <c r="PNK111" s="388"/>
      <c r="POP111" s="388"/>
      <c r="POQ111" s="388"/>
      <c r="POR111" s="388"/>
      <c r="POS111" s="388"/>
      <c r="PPX111" s="388"/>
      <c r="PPY111" s="388"/>
      <c r="PPZ111" s="388"/>
      <c r="PQA111" s="388"/>
      <c r="PRF111" s="388"/>
      <c r="PRG111" s="388"/>
      <c r="PRH111" s="388"/>
      <c r="PRI111" s="388"/>
      <c r="PSN111" s="388"/>
      <c r="PSO111" s="388"/>
      <c r="PSP111" s="388"/>
      <c r="PSQ111" s="388"/>
      <c r="PTV111" s="388"/>
      <c r="PTW111" s="388"/>
      <c r="PTX111" s="388"/>
      <c r="PTY111" s="388"/>
      <c r="PVD111" s="388"/>
      <c r="PVE111" s="388"/>
      <c r="PVF111" s="388"/>
      <c r="PVG111" s="388"/>
      <c r="PWL111" s="388"/>
      <c r="PWM111" s="388"/>
      <c r="PWN111" s="388"/>
      <c r="PWO111" s="388"/>
      <c r="PXT111" s="388"/>
      <c r="PXU111" s="388"/>
      <c r="PXV111" s="388"/>
      <c r="PXW111" s="388"/>
      <c r="PZB111" s="388"/>
      <c r="PZC111" s="388"/>
      <c r="PZD111" s="388"/>
      <c r="PZE111" s="388"/>
      <c r="QAJ111" s="388"/>
      <c r="QAK111" s="388"/>
      <c r="QAL111" s="388"/>
      <c r="QAM111" s="388"/>
      <c r="QBR111" s="388"/>
      <c r="QBS111" s="388"/>
      <c r="QBT111" s="388"/>
      <c r="QBU111" s="388"/>
      <c r="QCZ111" s="388"/>
      <c r="QDA111" s="388"/>
      <c r="QDB111" s="388"/>
      <c r="QDC111" s="388"/>
      <c r="QEH111" s="388"/>
      <c r="QEI111" s="388"/>
      <c r="QEJ111" s="388"/>
      <c r="QEK111" s="388"/>
      <c r="QFP111" s="388"/>
      <c r="QFQ111" s="388"/>
      <c r="QFR111" s="388"/>
      <c r="QFS111" s="388"/>
      <c r="QGX111" s="388"/>
      <c r="QGY111" s="388"/>
      <c r="QGZ111" s="388"/>
      <c r="QHA111" s="388"/>
      <c r="QIF111" s="388"/>
      <c r="QIG111" s="388"/>
      <c r="QIH111" s="388"/>
      <c r="QII111" s="388"/>
      <c r="QJN111" s="388"/>
      <c r="QJO111" s="388"/>
      <c r="QJP111" s="388"/>
      <c r="QJQ111" s="388"/>
      <c r="QKV111" s="388"/>
      <c r="QKW111" s="388"/>
      <c r="QKX111" s="388"/>
      <c r="QKY111" s="388"/>
      <c r="QMD111" s="388"/>
      <c r="QME111" s="388"/>
      <c r="QMF111" s="388"/>
      <c r="QMG111" s="388"/>
      <c r="QNL111" s="388"/>
      <c r="QNM111" s="388"/>
      <c r="QNN111" s="388"/>
      <c r="QNO111" s="388"/>
      <c r="QOT111" s="388"/>
      <c r="QOU111" s="388"/>
      <c r="QOV111" s="388"/>
      <c r="QOW111" s="388"/>
      <c r="QQB111" s="388"/>
      <c r="QQC111" s="388"/>
      <c r="QQD111" s="388"/>
      <c r="QQE111" s="388"/>
      <c r="QRJ111" s="388"/>
      <c r="QRK111" s="388"/>
      <c r="QRL111" s="388"/>
      <c r="QRM111" s="388"/>
      <c r="QSR111" s="388"/>
      <c r="QSS111" s="388"/>
      <c r="QST111" s="388"/>
      <c r="QSU111" s="388"/>
      <c r="QTZ111" s="388"/>
      <c r="QUA111" s="388"/>
      <c r="QUB111" s="388"/>
      <c r="QUC111" s="388"/>
      <c r="QVH111" s="388"/>
      <c r="QVI111" s="388"/>
      <c r="QVJ111" s="388"/>
      <c r="QVK111" s="388"/>
      <c r="QWP111" s="388"/>
      <c r="QWQ111" s="388"/>
      <c r="QWR111" s="388"/>
      <c r="QWS111" s="388"/>
      <c r="QXX111" s="388"/>
      <c r="QXY111" s="388"/>
      <c r="QXZ111" s="388"/>
      <c r="QYA111" s="388"/>
      <c r="QZF111" s="388"/>
      <c r="QZG111" s="388"/>
      <c r="QZH111" s="388"/>
      <c r="QZI111" s="388"/>
      <c r="RAN111" s="388"/>
      <c r="RAO111" s="388"/>
      <c r="RAP111" s="388"/>
      <c r="RAQ111" s="388"/>
      <c r="RBV111" s="388"/>
      <c r="RBW111" s="388"/>
      <c r="RBX111" s="388"/>
      <c r="RBY111" s="388"/>
      <c r="RDD111" s="388"/>
      <c r="RDE111" s="388"/>
      <c r="RDF111" s="388"/>
      <c r="RDG111" s="388"/>
      <c r="REL111" s="388"/>
      <c r="REM111" s="388"/>
      <c r="REN111" s="388"/>
      <c r="REO111" s="388"/>
      <c r="RFT111" s="388"/>
      <c r="RFU111" s="388"/>
      <c r="RFV111" s="388"/>
      <c r="RFW111" s="388"/>
      <c r="RHB111" s="388"/>
      <c r="RHC111" s="388"/>
      <c r="RHD111" s="388"/>
      <c r="RHE111" s="388"/>
      <c r="RIJ111" s="388"/>
      <c r="RIK111" s="388"/>
      <c r="RIL111" s="388"/>
      <c r="RIM111" s="388"/>
      <c r="RJR111" s="388"/>
      <c r="RJS111" s="388"/>
      <c r="RJT111" s="388"/>
      <c r="RJU111" s="388"/>
      <c r="RKZ111" s="388"/>
      <c r="RLA111" s="388"/>
      <c r="RLB111" s="388"/>
      <c r="RLC111" s="388"/>
      <c r="RMH111" s="388"/>
      <c r="RMI111" s="388"/>
      <c r="RMJ111" s="388"/>
      <c r="RMK111" s="388"/>
      <c r="RNP111" s="388"/>
      <c r="RNQ111" s="388"/>
      <c r="RNR111" s="388"/>
      <c r="RNS111" s="388"/>
      <c r="ROX111" s="388"/>
      <c r="ROY111" s="388"/>
      <c r="ROZ111" s="388"/>
      <c r="RPA111" s="388"/>
      <c r="RQF111" s="388"/>
      <c r="RQG111" s="388"/>
      <c r="RQH111" s="388"/>
      <c r="RQI111" s="388"/>
      <c r="RRN111" s="388"/>
      <c r="RRO111" s="388"/>
      <c r="RRP111" s="388"/>
      <c r="RRQ111" s="388"/>
      <c r="RSV111" s="388"/>
      <c r="RSW111" s="388"/>
      <c r="RSX111" s="388"/>
      <c r="RSY111" s="388"/>
      <c r="RUD111" s="388"/>
      <c r="RUE111" s="388"/>
      <c r="RUF111" s="388"/>
      <c r="RUG111" s="388"/>
      <c r="RVL111" s="388"/>
      <c r="RVM111" s="388"/>
      <c r="RVN111" s="388"/>
      <c r="RVO111" s="388"/>
      <c r="RWT111" s="388"/>
      <c r="RWU111" s="388"/>
      <c r="RWV111" s="388"/>
      <c r="RWW111" s="388"/>
      <c r="RYB111" s="388"/>
      <c r="RYC111" s="388"/>
      <c r="RYD111" s="388"/>
      <c r="RYE111" s="388"/>
      <c r="RZJ111" s="388"/>
      <c r="RZK111" s="388"/>
      <c r="RZL111" s="388"/>
      <c r="RZM111" s="388"/>
      <c r="SAR111" s="388"/>
      <c r="SAS111" s="388"/>
      <c r="SAT111" s="388"/>
      <c r="SAU111" s="388"/>
      <c r="SBZ111" s="388"/>
      <c r="SCA111" s="388"/>
      <c r="SCB111" s="388"/>
      <c r="SCC111" s="388"/>
      <c r="SDH111" s="388"/>
      <c r="SDI111" s="388"/>
      <c r="SDJ111" s="388"/>
      <c r="SDK111" s="388"/>
      <c r="SEP111" s="388"/>
      <c r="SEQ111" s="388"/>
      <c r="SER111" s="388"/>
      <c r="SES111" s="388"/>
      <c r="SFX111" s="388"/>
      <c r="SFY111" s="388"/>
      <c r="SFZ111" s="388"/>
      <c r="SGA111" s="388"/>
      <c r="SHF111" s="388"/>
      <c r="SHG111" s="388"/>
      <c r="SHH111" s="388"/>
      <c r="SHI111" s="388"/>
      <c r="SIN111" s="388"/>
      <c r="SIO111" s="388"/>
      <c r="SIP111" s="388"/>
      <c r="SIQ111" s="388"/>
      <c r="SJV111" s="388"/>
      <c r="SJW111" s="388"/>
      <c r="SJX111" s="388"/>
      <c r="SJY111" s="388"/>
      <c r="SLD111" s="388"/>
      <c r="SLE111" s="388"/>
      <c r="SLF111" s="388"/>
      <c r="SLG111" s="388"/>
      <c r="SML111" s="388"/>
      <c r="SMM111" s="388"/>
      <c r="SMN111" s="388"/>
      <c r="SMO111" s="388"/>
      <c r="SNT111" s="388"/>
      <c r="SNU111" s="388"/>
      <c r="SNV111" s="388"/>
      <c r="SNW111" s="388"/>
      <c r="SPB111" s="388"/>
      <c r="SPC111" s="388"/>
      <c r="SPD111" s="388"/>
      <c r="SPE111" s="388"/>
      <c r="SQJ111" s="388"/>
      <c r="SQK111" s="388"/>
      <c r="SQL111" s="388"/>
      <c r="SQM111" s="388"/>
      <c r="SRR111" s="388"/>
      <c r="SRS111" s="388"/>
      <c r="SRT111" s="388"/>
      <c r="SRU111" s="388"/>
      <c r="SSZ111" s="388"/>
      <c r="STA111" s="388"/>
      <c r="STB111" s="388"/>
      <c r="STC111" s="388"/>
      <c r="SUH111" s="388"/>
      <c r="SUI111" s="388"/>
      <c r="SUJ111" s="388"/>
      <c r="SUK111" s="388"/>
      <c r="SVP111" s="388"/>
      <c r="SVQ111" s="388"/>
      <c r="SVR111" s="388"/>
      <c r="SVS111" s="388"/>
      <c r="SWX111" s="388"/>
      <c r="SWY111" s="388"/>
      <c r="SWZ111" s="388"/>
      <c r="SXA111" s="388"/>
      <c r="SYF111" s="388"/>
      <c r="SYG111" s="388"/>
      <c r="SYH111" s="388"/>
      <c r="SYI111" s="388"/>
      <c r="SZN111" s="388"/>
      <c r="SZO111" s="388"/>
      <c r="SZP111" s="388"/>
      <c r="SZQ111" s="388"/>
      <c r="TAV111" s="388"/>
      <c r="TAW111" s="388"/>
      <c r="TAX111" s="388"/>
      <c r="TAY111" s="388"/>
      <c r="TCD111" s="388"/>
      <c r="TCE111" s="388"/>
      <c r="TCF111" s="388"/>
      <c r="TCG111" s="388"/>
      <c r="TDL111" s="388"/>
      <c r="TDM111" s="388"/>
      <c r="TDN111" s="388"/>
      <c r="TDO111" s="388"/>
      <c r="TET111" s="388"/>
      <c r="TEU111" s="388"/>
      <c r="TEV111" s="388"/>
      <c r="TEW111" s="388"/>
      <c r="TGB111" s="388"/>
      <c r="TGC111" s="388"/>
      <c r="TGD111" s="388"/>
      <c r="TGE111" s="388"/>
      <c r="THJ111" s="388"/>
      <c r="THK111" s="388"/>
      <c r="THL111" s="388"/>
      <c r="THM111" s="388"/>
      <c r="TIR111" s="388"/>
      <c r="TIS111" s="388"/>
      <c r="TIT111" s="388"/>
      <c r="TIU111" s="388"/>
      <c r="TJZ111" s="388"/>
      <c r="TKA111" s="388"/>
      <c r="TKB111" s="388"/>
      <c r="TKC111" s="388"/>
      <c r="TLH111" s="388"/>
      <c r="TLI111" s="388"/>
      <c r="TLJ111" s="388"/>
      <c r="TLK111" s="388"/>
      <c r="TMP111" s="388"/>
      <c r="TMQ111" s="388"/>
      <c r="TMR111" s="388"/>
      <c r="TMS111" s="388"/>
      <c r="TNX111" s="388"/>
      <c r="TNY111" s="388"/>
      <c r="TNZ111" s="388"/>
      <c r="TOA111" s="388"/>
      <c r="TPF111" s="388"/>
      <c r="TPG111" s="388"/>
      <c r="TPH111" s="388"/>
      <c r="TPI111" s="388"/>
      <c r="TQN111" s="388"/>
      <c r="TQO111" s="388"/>
      <c r="TQP111" s="388"/>
      <c r="TQQ111" s="388"/>
      <c r="TRV111" s="388"/>
      <c r="TRW111" s="388"/>
      <c r="TRX111" s="388"/>
      <c r="TRY111" s="388"/>
      <c r="TTD111" s="388"/>
      <c r="TTE111" s="388"/>
      <c r="TTF111" s="388"/>
      <c r="TTG111" s="388"/>
      <c r="TUL111" s="388"/>
      <c r="TUM111" s="388"/>
      <c r="TUN111" s="388"/>
      <c r="TUO111" s="388"/>
      <c r="TVT111" s="388"/>
      <c r="TVU111" s="388"/>
      <c r="TVV111" s="388"/>
      <c r="TVW111" s="388"/>
      <c r="TXB111" s="388"/>
      <c r="TXC111" s="388"/>
      <c r="TXD111" s="388"/>
      <c r="TXE111" s="388"/>
      <c r="TYJ111" s="388"/>
      <c r="TYK111" s="388"/>
      <c r="TYL111" s="388"/>
      <c r="TYM111" s="388"/>
      <c r="TZR111" s="388"/>
      <c r="TZS111" s="388"/>
      <c r="TZT111" s="388"/>
      <c r="TZU111" s="388"/>
      <c r="UAZ111" s="388"/>
      <c r="UBA111" s="388"/>
      <c r="UBB111" s="388"/>
      <c r="UBC111" s="388"/>
      <c r="UCH111" s="388"/>
      <c r="UCI111" s="388"/>
      <c r="UCJ111" s="388"/>
      <c r="UCK111" s="388"/>
      <c r="UDP111" s="388"/>
      <c r="UDQ111" s="388"/>
      <c r="UDR111" s="388"/>
      <c r="UDS111" s="388"/>
      <c r="UEX111" s="388"/>
      <c r="UEY111" s="388"/>
      <c r="UEZ111" s="388"/>
      <c r="UFA111" s="388"/>
      <c r="UGF111" s="388"/>
      <c r="UGG111" s="388"/>
      <c r="UGH111" s="388"/>
      <c r="UGI111" s="388"/>
      <c r="UHN111" s="388"/>
      <c r="UHO111" s="388"/>
      <c r="UHP111" s="388"/>
      <c r="UHQ111" s="388"/>
      <c r="UIV111" s="388"/>
      <c r="UIW111" s="388"/>
      <c r="UIX111" s="388"/>
      <c r="UIY111" s="388"/>
      <c r="UKD111" s="388"/>
      <c r="UKE111" s="388"/>
      <c r="UKF111" s="388"/>
      <c r="UKG111" s="388"/>
      <c r="ULL111" s="388"/>
      <c r="ULM111" s="388"/>
      <c r="ULN111" s="388"/>
      <c r="ULO111" s="388"/>
      <c r="UMT111" s="388"/>
      <c r="UMU111" s="388"/>
      <c r="UMV111" s="388"/>
      <c r="UMW111" s="388"/>
      <c r="UOB111" s="388"/>
      <c r="UOC111" s="388"/>
      <c r="UOD111" s="388"/>
      <c r="UOE111" s="388"/>
      <c r="UPJ111" s="388"/>
      <c r="UPK111" s="388"/>
      <c r="UPL111" s="388"/>
      <c r="UPM111" s="388"/>
      <c r="UQR111" s="388"/>
      <c r="UQS111" s="388"/>
      <c r="UQT111" s="388"/>
      <c r="UQU111" s="388"/>
      <c r="URZ111" s="388"/>
      <c r="USA111" s="388"/>
      <c r="USB111" s="388"/>
      <c r="USC111" s="388"/>
      <c r="UTH111" s="388"/>
      <c r="UTI111" s="388"/>
      <c r="UTJ111" s="388"/>
      <c r="UTK111" s="388"/>
      <c r="UUP111" s="388"/>
      <c r="UUQ111" s="388"/>
      <c r="UUR111" s="388"/>
      <c r="UUS111" s="388"/>
      <c r="UVX111" s="388"/>
      <c r="UVY111" s="388"/>
      <c r="UVZ111" s="388"/>
      <c r="UWA111" s="388"/>
      <c r="UXF111" s="388"/>
      <c r="UXG111" s="388"/>
      <c r="UXH111" s="388"/>
      <c r="UXI111" s="388"/>
      <c r="UYN111" s="388"/>
      <c r="UYO111" s="388"/>
      <c r="UYP111" s="388"/>
      <c r="UYQ111" s="388"/>
      <c r="UZV111" s="388"/>
      <c r="UZW111" s="388"/>
      <c r="UZX111" s="388"/>
      <c r="UZY111" s="388"/>
      <c r="VBD111" s="388"/>
      <c r="VBE111" s="388"/>
      <c r="VBF111" s="388"/>
      <c r="VBG111" s="388"/>
      <c r="VCL111" s="388"/>
      <c r="VCM111" s="388"/>
      <c r="VCN111" s="388"/>
      <c r="VCO111" s="388"/>
      <c r="VDT111" s="388"/>
      <c r="VDU111" s="388"/>
      <c r="VDV111" s="388"/>
      <c r="VDW111" s="388"/>
      <c r="VFB111" s="388"/>
      <c r="VFC111" s="388"/>
      <c r="VFD111" s="388"/>
      <c r="VFE111" s="388"/>
      <c r="VGJ111" s="388"/>
      <c r="VGK111" s="388"/>
      <c r="VGL111" s="388"/>
      <c r="VGM111" s="388"/>
      <c r="VHR111" s="388"/>
      <c r="VHS111" s="388"/>
      <c r="VHT111" s="388"/>
      <c r="VHU111" s="388"/>
      <c r="VIZ111" s="388"/>
      <c r="VJA111" s="388"/>
      <c r="VJB111" s="388"/>
      <c r="VJC111" s="388"/>
      <c r="VKH111" s="388"/>
      <c r="VKI111" s="388"/>
      <c r="VKJ111" s="388"/>
      <c r="VKK111" s="388"/>
      <c r="VLP111" s="388"/>
      <c r="VLQ111" s="388"/>
      <c r="VLR111" s="388"/>
      <c r="VLS111" s="388"/>
      <c r="VMX111" s="388"/>
      <c r="VMY111" s="388"/>
      <c r="VMZ111" s="388"/>
      <c r="VNA111" s="388"/>
      <c r="VOF111" s="388"/>
      <c r="VOG111" s="388"/>
      <c r="VOH111" s="388"/>
      <c r="VOI111" s="388"/>
      <c r="VPN111" s="388"/>
      <c r="VPO111" s="388"/>
      <c r="VPP111" s="388"/>
      <c r="VPQ111" s="388"/>
      <c r="VQV111" s="388"/>
      <c r="VQW111" s="388"/>
      <c r="VQX111" s="388"/>
      <c r="VQY111" s="388"/>
      <c r="VSD111" s="388"/>
      <c r="VSE111" s="388"/>
      <c r="VSF111" s="388"/>
      <c r="VSG111" s="388"/>
      <c r="VTL111" s="388"/>
      <c r="VTM111" s="388"/>
      <c r="VTN111" s="388"/>
      <c r="VTO111" s="388"/>
      <c r="VUT111" s="388"/>
      <c r="VUU111" s="388"/>
      <c r="VUV111" s="388"/>
      <c r="VUW111" s="388"/>
      <c r="VWB111" s="388"/>
      <c r="VWC111" s="388"/>
      <c r="VWD111" s="388"/>
      <c r="VWE111" s="388"/>
      <c r="VXJ111" s="388"/>
      <c r="VXK111" s="388"/>
      <c r="VXL111" s="388"/>
      <c r="VXM111" s="388"/>
      <c r="VYR111" s="388"/>
      <c r="VYS111" s="388"/>
      <c r="VYT111" s="388"/>
      <c r="VYU111" s="388"/>
      <c r="VZZ111" s="388"/>
      <c r="WAA111" s="388"/>
      <c r="WAB111" s="388"/>
      <c r="WAC111" s="388"/>
      <c r="WBH111" s="388"/>
      <c r="WBI111" s="388"/>
      <c r="WBJ111" s="388"/>
      <c r="WBK111" s="388"/>
      <c r="WCP111" s="388"/>
      <c r="WCQ111" s="388"/>
      <c r="WCR111" s="388"/>
      <c r="WCS111" s="388"/>
      <c r="WDX111" s="388"/>
      <c r="WDY111" s="388"/>
      <c r="WDZ111" s="388"/>
      <c r="WEA111" s="388"/>
      <c r="WFF111" s="388"/>
      <c r="WFG111" s="388"/>
      <c r="WFH111" s="388"/>
      <c r="WFI111" s="388"/>
      <c r="WGN111" s="388"/>
      <c r="WGO111" s="388"/>
      <c r="WGP111" s="388"/>
      <c r="WGQ111" s="388"/>
      <c r="WHV111" s="388"/>
      <c r="WHW111" s="388"/>
      <c r="WHX111" s="388"/>
      <c r="WHY111" s="388"/>
      <c r="WJD111" s="388"/>
      <c r="WJE111" s="388"/>
      <c r="WJF111" s="388"/>
      <c r="WJG111" s="388"/>
      <c r="WKL111" s="388"/>
      <c r="WKM111" s="388"/>
      <c r="WKN111" s="388"/>
      <c r="WKO111" s="388"/>
      <c r="WLT111" s="388"/>
      <c r="WLU111" s="388"/>
      <c r="WLV111" s="388"/>
      <c r="WLW111" s="388"/>
      <c r="WNB111" s="388"/>
      <c r="WNC111" s="388"/>
      <c r="WND111" s="388"/>
      <c r="WNE111" s="388"/>
      <c r="WOJ111" s="388"/>
      <c r="WOK111" s="388"/>
      <c r="WOL111" s="388"/>
      <c r="WOM111" s="388"/>
      <c r="WPR111" s="388"/>
      <c r="WPS111" s="388"/>
      <c r="WPT111" s="388"/>
      <c r="WPU111" s="388"/>
      <c r="WQZ111" s="388"/>
      <c r="WRA111" s="388"/>
      <c r="WRB111" s="388"/>
      <c r="WRC111" s="388"/>
      <c r="WSH111" s="388"/>
      <c r="WSI111" s="388"/>
      <c r="WSJ111" s="388"/>
      <c r="WSK111" s="388"/>
      <c r="WTP111" s="388"/>
      <c r="WTQ111" s="388"/>
      <c r="WTR111" s="388"/>
      <c r="WTS111" s="388"/>
      <c r="WUX111" s="388"/>
      <c r="WUY111" s="388"/>
      <c r="WUZ111" s="388"/>
      <c r="WVA111" s="388"/>
      <c r="WWF111" s="388"/>
      <c r="WWG111" s="388"/>
      <c r="WWH111" s="388"/>
      <c r="WWI111" s="388"/>
      <c r="WXN111" s="388"/>
      <c r="WXO111" s="388"/>
      <c r="WXP111" s="388"/>
      <c r="WXQ111" s="388"/>
      <c r="WYV111" s="388"/>
      <c r="WYW111" s="388"/>
      <c r="WYX111" s="388"/>
      <c r="WYY111" s="388"/>
      <c r="XAD111" s="388"/>
      <c r="XAE111" s="388"/>
      <c r="XAF111" s="388"/>
      <c r="XAG111" s="388"/>
      <c r="XBL111" s="388"/>
      <c r="XBM111" s="388"/>
      <c r="XBN111" s="388"/>
      <c r="XBO111" s="388"/>
      <c r="XCT111" s="388"/>
      <c r="XCU111" s="388"/>
      <c r="XCV111" s="388"/>
      <c r="XCW111" s="388"/>
      <c r="XEB111" s="388"/>
      <c r="XEC111" s="388"/>
      <c r="XED111" s="388"/>
      <c r="XEE111" s="388"/>
    </row>
    <row r="112" spans="2:2045 2076:3065 3096:4085 4116:5105 5136:6125 6156:7145 7176:8165 8196:10239 10270:11259 11290:12279 12310:13299 13330:14319 14350:15339 15370:16359" ht="14.25" customHeight="1" x14ac:dyDescent="0.15">
      <c r="B112" s="364" t="s">
        <v>113</v>
      </c>
      <c r="C112" s="368"/>
      <c r="D112" s="368"/>
      <c r="E112" s="369"/>
      <c r="F112" s="9" t="s">
        <v>85</v>
      </c>
      <c r="G112" s="142">
        <v>23</v>
      </c>
      <c r="H112" s="143">
        <v>89225</v>
      </c>
      <c r="I112" s="144"/>
      <c r="J112" s="143"/>
      <c r="K112" s="144"/>
      <c r="L112" s="143"/>
      <c r="M112" s="144"/>
      <c r="N112" s="144"/>
      <c r="O112" s="144">
        <f t="shared" ref="O112:P114" si="100">G112+I112+K112+M112</f>
        <v>23</v>
      </c>
      <c r="P112" s="145">
        <f t="shared" si="100"/>
        <v>89225</v>
      </c>
      <c r="Q112" s="146">
        <v>3</v>
      </c>
      <c r="R112" s="144">
        <v>175616</v>
      </c>
      <c r="S112" s="144">
        <v>3</v>
      </c>
      <c r="T112" s="143">
        <v>3433800</v>
      </c>
      <c r="U112" s="144"/>
      <c r="V112" s="143"/>
      <c r="W112" s="144"/>
      <c r="X112" s="143"/>
      <c r="Y112" s="144"/>
      <c r="Z112" s="143"/>
      <c r="AA112" s="144">
        <v>7</v>
      </c>
      <c r="AB112" s="143">
        <v>354050</v>
      </c>
      <c r="AC112" s="144">
        <f t="shared" ref="AC112:AD114" si="101">Q112+S112+U112+W112+Y112+AA112</f>
        <v>13</v>
      </c>
      <c r="AD112" s="147">
        <f t="shared" si="101"/>
        <v>3963466</v>
      </c>
      <c r="AE112" s="142">
        <f t="shared" ref="AE112:AF114" si="102">O112+AC112</f>
        <v>36</v>
      </c>
      <c r="AF112" s="144">
        <f t="shared" si="102"/>
        <v>4052691</v>
      </c>
      <c r="AG112" s="144"/>
      <c r="AH112" s="148"/>
    </row>
    <row r="113" spans="2:34" ht="14.25" customHeight="1" x14ac:dyDescent="0.15">
      <c r="B113" s="364"/>
      <c r="C113" s="368"/>
      <c r="D113" s="368"/>
      <c r="E113" s="369"/>
      <c r="F113" s="10" t="s">
        <v>86</v>
      </c>
      <c r="G113" s="149"/>
      <c r="H113" s="150"/>
      <c r="I113" s="150"/>
      <c r="J113" s="150"/>
      <c r="K113" s="150"/>
      <c r="L113" s="150"/>
      <c r="M113" s="150"/>
      <c r="N113" s="150"/>
      <c r="O113" s="151">
        <f t="shared" si="100"/>
        <v>0</v>
      </c>
      <c r="P113" s="152">
        <f t="shared" si="100"/>
        <v>0</v>
      </c>
      <c r="Q113" s="153"/>
      <c r="R113" s="150"/>
      <c r="S113" s="150"/>
      <c r="T113" s="150"/>
      <c r="U113" s="150"/>
      <c r="V113" s="150"/>
      <c r="W113" s="150"/>
      <c r="X113" s="150"/>
      <c r="Y113" s="150"/>
      <c r="Z113" s="150"/>
      <c r="AA113" s="150"/>
      <c r="AB113" s="150"/>
      <c r="AC113" s="151">
        <f t="shared" si="101"/>
        <v>0</v>
      </c>
      <c r="AD113" s="154">
        <f t="shared" si="101"/>
        <v>0</v>
      </c>
      <c r="AE113" s="155">
        <f t="shared" si="102"/>
        <v>0</v>
      </c>
      <c r="AF113" s="151">
        <f t="shared" si="102"/>
        <v>0</v>
      </c>
      <c r="AG113" s="150"/>
      <c r="AH113" s="156"/>
    </row>
    <row r="114" spans="2:34" ht="14.25" customHeight="1" x14ac:dyDescent="0.15">
      <c r="B114" s="364"/>
      <c r="C114" s="368"/>
      <c r="D114" s="368"/>
      <c r="E114" s="369"/>
      <c r="F114" s="11" t="s">
        <v>87</v>
      </c>
      <c r="G114" s="157"/>
      <c r="H114" s="158"/>
      <c r="I114" s="158"/>
      <c r="J114" s="158"/>
      <c r="K114" s="158"/>
      <c r="L114" s="158"/>
      <c r="M114" s="158"/>
      <c r="N114" s="158"/>
      <c r="O114" s="159">
        <f t="shared" si="100"/>
        <v>0</v>
      </c>
      <c r="P114" s="160">
        <f t="shared" si="100"/>
        <v>0</v>
      </c>
      <c r="Q114" s="161"/>
      <c r="R114" s="158"/>
      <c r="S114" s="158"/>
      <c r="T114" s="158"/>
      <c r="U114" s="158"/>
      <c r="V114" s="158"/>
      <c r="W114" s="158"/>
      <c r="X114" s="158"/>
      <c r="Y114" s="158"/>
      <c r="Z114" s="158"/>
      <c r="AA114" s="158"/>
      <c r="AB114" s="158"/>
      <c r="AC114" s="159">
        <f t="shared" si="101"/>
        <v>0</v>
      </c>
      <c r="AD114" s="162">
        <f t="shared" si="101"/>
        <v>0</v>
      </c>
      <c r="AE114" s="163">
        <f t="shared" si="102"/>
        <v>0</v>
      </c>
      <c r="AF114" s="159">
        <f t="shared" si="102"/>
        <v>0</v>
      </c>
      <c r="AG114" s="164"/>
      <c r="AH114" s="165"/>
    </row>
    <row r="115" spans="2:34" ht="14.25" customHeight="1" thickBot="1" x14ac:dyDescent="0.2">
      <c r="B115" s="364"/>
      <c r="C115" s="368"/>
      <c r="D115" s="368"/>
      <c r="E115" s="369"/>
      <c r="F115" s="8" t="s">
        <v>15</v>
      </c>
      <c r="G115" s="102">
        <f>SUM(G112:G114)</f>
        <v>23</v>
      </c>
      <c r="H115" s="103">
        <f t="shared" ref="H115:AH115" si="103">SUM(H112:H114)</f>
        <v>89225</v>
      </c>
      <c r="I115" s="103">
        <f t="shared" si="103"/>
        <v>0</v>
      </c>
      <c r="J115" s="103">
        <f t="shared" si="103"/>
        <v>0</v>
      </c>
      <c r="K115" s="103">
        <f t="shared" si="103"/>
        <v>0</v>
      </c>
      <c r="L115" s="103">
        <f t="shared" si="103"/>
        <v>0</v>
      </c>
      <c r="M115" s="103">
        <f t="shared" si="103"/>
        <v>0</v>
      </c>
      <c r="N115" s="103">
        <f t="shared" si="103"/>
        <v>0</v>
      </c>
      <c r="O115" s="103">
        <f t="shared" si="103"/>
        <v>23</v>
      </c>
      <c r="P115" s="104">
        <f t="shared" si="103"/>
        <v>89225</v>
      </c>
      <c r="Q115" s="105">
        <f t="shared" si="103"/>
        <v>3</v>
      </c>
      <c r="R115" s="103">
        <f t="shared" si="103"/>
        <v>175616</v>
      </c>
      <c r="S115" s="103">
        <f t="shared" si="103"/>
        <v>3</v>
      </c>
      <c r="T115" s="103">
        <f t="shared" si="103"/>
        <v>3433800</v>
      </c>
      <c r="U115" s="103">
        <f t="shared" si="103"/>
        <v>0</v>
      </c>
      <c r="V115" s="103">
        <f t="shared" si="103"/>
        <v>0</v>
      </c>
      <c r="W115" s="103">
        <f t="shared" si="103"/>
        <v>0</v>
      </c>
      <c r="X115" s="103">
        <f t="shared" si="103"/>
        <v>0</v>
      </c>
      <c r="Y115" s="103">
        <f t="shared" si="103"/>
        <v>0</v>
      </c>
      <c r="Z115" s="103">
        <f t="shared" si="103"/>
        <v>0</v>
      </c>
      <c r="AA115" s="103">
        <f t="shared" si="103"/>
        <v>7</v>
      </c>
      <c r="AB115" s="103">
        <f t="shared" si="103"/>
        <v>354050</v>
      </c>
      <c r="AC115" s="103">
        <f t="shared" si="103"/>
        <v>13</v>
      </c>
      <c r="AD115" s="106">
        <f t="shared" si="103"/>
        <v>3963466</v>
      </c>
      <c r="AE115" s="102">
        <f t="shared" si="103"/>
        <v>36</v>
      </c>
      <c r="AF115" s="103">
        <f t="shared" si="103"/>
        <v>4052691</v>
      </c>
      <c r="AG115" s="103">
        <f t="shared" si="103"/>
        <v>0</v>
      </c>
      <c r="AH115" s="104">
        <f t="shared" si="103"/>
        <v>0</v>
      </c>
    </row>
    <row r="116" spans="2:34" ht="14.25" customHeight="1" x14ac:dyDescent="0.15">
      <c r="B116" s="457" t="s">
        <v>114</v>
      </c>
      <c r="C116" s="458"/>
      <c r="D116" s="458"/>
      <c r="E116" s="459"/>
      <c r="F116" s="9" t="s">
        <v>85</v>
      </c>
      <c r="G116" s="79"/>
      <c r="H116" s="80"/>
      <c r="I116" s="66">
        <v>12</v>
      </c>
      <c r="J116" s="80">
        <v>64626</v>
      </c>
      <c r="K116" s="66"/>
      <c r="L116" s="80"/>
      <c r="M116" s="66"/>
      <c r="N116" s="66"/>
      <c r="O116" s="66">
        <f t="shared" ref="O116:P118" si="104">G116+I116+K116+M116</f>
        <v>12</v>
      </c>
      <c r="P116" s="81">
        <f t="shared" si="104"/>
        <v>64626</v>
      </c>
      <c r="Q116" s="82"/>
      <c r="R116" s="66"/>
      <c r="S116" s="66">
        <v>2</v>
      </c>
      <c r="T116" s="80">
        <v>52531</v>
      </c>
      <c r="U116" s="66">
        <v>2</v>
      </c>
      <c r="V116" s="80">
        <v>505230</v>
      </c>
      <c r="W116" s="66"/>
      <c r="X116" s="80"/>
      <c r="Y116" s="66"/>
      <c r="Z116" s="80"/>
      <c r="AA116" s="66"/>
      <c r="AB116" s="80"/>
      <c r="AC116" s="66">
        <f t="shared" ref="AC116:AD118" si="105">Q116+S116+U116+W116+Y116+AA116</f>
        <v>4</v>
      </c>
      <c r="AD116" s="83">
        <f t="shared" si="105"/>
        <v>557761</v>
      </c>
      <c r="AE116" s="79">
        <f t="shared" ref="AE116:AF118" si="106">O116+AC116</f>
        <v>16</v>
      </c>
      <c r="AF116" s="66">
        <f t="shared" si="106"/>
        <v>622387</v>
      </c>
      <c r="AG116" s="66"/>
      <c r="AH116" s="84"/>
    </row>
    <row r="117" spans="2:34" ht="14.25" customHeight="1" x14ac:dyDescent="0.15">
      <c r="B117" s="457"/>
      <c r="C117" s="458"/>
      <c r="D117" s="458"/>
      <c r="E117" s="459"/>
      <c r="F117" s="10" t="s">
        <v>86</v>
      </c>
      <c r="G117" s="85"/>
      <c r="H117" s="86"/>
      <c r="I117" s="86"/>
      <c r="J117" s="86"/>
      <c r="K117" s="86"/>
      <c r="L117" s="86"/>
      <c r="M117" s="86"/>
      <c r="N117" s="86"/>
      <c r="O117" s="87">
        <f t="shared" si="104"/>
        <v>0</v>
      </c>
      <c r="P117" s="88">
        <f t="shared" si="104"/>
        <v>0</v>
      </c>
      <c r="Q117" s="89"/>
      <c r="R117" s="86"/>
      <c r="S117" s="86"/>
      <c r="T117" s="86"/>
      <c r="U117" s="86"/>
      <c r="V117" s="86"/>
      <c r="W117" s="86"/>
      <c r="X117" s="86"/>
      <c r="Y117" s="86"/>
      <c r="Z117" s="86"/>
      <c r="AA117" s="86"/>
      <c r="AB117" s="86"/>
      <c r="AC117" s="87">
        <f t="shared" si="105"/>
        <v>0</v>
      </c>
      <c r="AD117" s="90">
        <f t="shared" si="105"/>
        <v>0</v>
      </c>
      <c r="AE117" s="91">
        <f t="shared" si="106"/>
        <v>0</v>
      </c>
      <c r="AF117" s="87">
        <f t="shared" si="106"/>
        <v>0</v>
      </c>
      <c r="AG117" s="86"/>
      <c r="AH117" s="92"/>
    </row>
    <row r="118" spans="2:34" ht="14.25" customHeight="1" x14ac:dyDescent="0.15">
      <c r="B118" s="457"/>
      <c r="C118" s="458"/>
      <c r="D118" s="458"/>
      <c r="E118" s="459"/>
      <c r="F118" s="11" t="s">
        <v>87</v>
      </c>
      <c r="G118" s="93"/>
      <c r="H118" s="94"/>
      <c r="I118" s="94"/>
      <c r="J118" s="94"/>
      <c r="K118" s="94"/>
      <c r="L118" s="94"/>
      <c r="M118" s="94"/>
      <c r="N118" s="94"/>
      <c r="O118" s="95">
        <f t="shared" si="104"/>
        <v>0</v>
      </c>
      <c r="P118" s="96">
        <f t="shared" si="104"/>
        <v>0</v>
      </c>
      <c r="Q118" s="97"/>
      <c r="R118" s="94"/>
      <c r="S118" s="94"/>
      <c r="T118" s="94"/>
      <c r="U118" s="94"/>
      <c r="V118" s="94"/>
      <c r="W118" s="94"/>
      <c r="X118" s="94"/>
      <c r="Y118" s="94"/>
      <c r="Z118" s="94"/>
      <c r="AA118" s="94"/>
      <c r="AB118" s="94"/>
      <c r="AC118" s="95">
        <f t="shared" si="105"/>
        <v>0</v>
      </c>
      <c r="AD118" s="98">
        <f t="shared" si="105"/>
        <v>0</v>
      </c>
      <c r="AE118" s="99">
        <f t="shared" si="106"/>
        <v>0</v>
      </c>
      <c r="AF118" s="95">
        <f t="shared" si="106"/>
        <v>0</v>
      </c>
      <c r="AG118" s="100"/>
      <c r="AH118" s="101"/>
    </row>
    <row r="119" spans="2:34" ht="14.25" customHeight="1" thickBot="1" x14ac:dyDescent="0.2">
      <c r="B119" s="361"/>
      <c r="C119" s="370"/>
      <c r="D119" s="370"/>
      <c r="E119" s="371"/>
      <c r="F119" s="13" t="s">
        <v>15</v>
      </c>
      <c r="G119" s="107">
        <f>SUM(G116:G118)</f>
        <v>0</v>
      </c>
      <c r="H119" s="108">
        <f t="shared" ref="H119:AH119" si="107">SUM(H116:H118)</f>
        <v>0</v>
      </c>
      <c r="I119" s="108">
        <f t="shared" si="107"/>
        <v>12</v>
      </c>
      <c r="J119" s="108">
        <f t="shared" si="107"/>
        <v>64626</v>
      </c>
      <c r="K119" s="108">
        <f t="shared" si="107"/>
        <v>0</v>
      </c>
      <c r="L119" s="108">
        <f t="shared" si="107"/>
        <v>0</v>
      </c>
      <c r="M119" s="108">
        <f t="shared" si="107"/>
        <v>0</v>
      </c>
      <c r="N119" s="108">
        <f t="shared" si="107"/>
        <v>0</v>
      </c>
      <c r="O119" s="108">
        <f t="shared" si="107"/>
        <v>12</v>
      </c>
      <c r="P119" s="109">
        <f t="shared" si="107"/>
        <v>64626</v>
      </c>
      <c r="Q119" s="110">
        <f t="shared" si="107"/>
        <v>0</v>
      </c>
      <c r="R119" s="108">
        <f t="shared" si="107"/>
        <v>0</v>
      </c>
      <c r="S119" s="108">
        <f t="shared" si="107"/>
        <v>2</v>
      </c>
      <c r="T119" s="108">
        <f t="shared" si="107"/>
        <v>52531</v>
      </c>
      <c r="U119" s="108">
        <f t="shared" si="107"/>
        <v>2</v>
      </c>
      <c r="V119" s="108">
        <f t="shared" si="107"/>
        <v>505230</v>
      </c>
      <c r="W119" s="108">
        <f t="shared" si="107"/>
        <v>0</v>
      </c>
      <c r="X119" s="108">
        <f t="shared" si="107"/>
        <v>0</v>
      </c>
      <c r="Y119" s="108">
        <f t="shared" si="107"/>
        <v>0</v>
      </c>
      <c r="Z119" s="108">
        <f t="shared" si="107"/>
        <v>0</v>
      </c>
      <c r="AA119" s="108">
        <f t="shared" si="107"/>
        <v>0</v>
      </c>
      <c r="AB119" s="108">
        <f t="shared" si="107"/>
        <v>0</v>
      </c>
      <c r="AC119" s="108">
        <f t="shared" si="107"/>
        <v>4</v>
      </c>
      <c r="AD119" s="111">
        <f t="shared" si="107"/>
        <v>557761</v>
      </c>
      <c r="AE119" s="107">
        <f t="shared" si="107"/>
        <v>16</v>
      </c>
      <c r="AF119" s="108">
        <f t="shared" si="107"/>
        <v>622387</v>
      </c>
      <c r="AG119" s="108">
        <f t="shared" si="107"/>
        <v>0</v>
      </c>
      <c r="AH119" s="109">
        <f t="shared" si="107"/>
        <v>0</v>
      </c>
    </row>
    <row r="120" spans="2:34" ht="14.25" customHeight="1" x14ac:dyDescent="0.15">
      <c r="B120" s="364" t="s">
        <v>115</v>
      </c>
      <c r="C120" s="365"/>
      <c r="D120" s="365"/>
      <c r="E120" s="365"/>
      <c r="F120" s="9" t="s">
        <v>85</v>
      </c>
      <c r="G120" s="142">
        <v>2</v>
      </c>
      <c r="H120" s="143">
        <v>66600</v>
      </c>
      <c r="I120" s="144">
        <v>1</v>
      </c>
      <c r="J120" s="143">
        <v>138179</v>
      </c>
      <c r="K120" s="144"/>
      <c r="L120" s="143"/>
      <c r="M120" s="144"/>
      <c r="N120" s="144"/>
      <c r="O120" s="144">
        <f t="shared" ref="O120:P122" si="108">G120+I120+K120+M120</f>
        <v>3</v>
      </c>
      <c r="P120" s="145">
        <f t="shared" si="108"/>
        <v>204779</v>
      </c>
      <c r="Q120" s="146">
        <v>6</v>
      </c>
      <c r="R120" s="144">
        <v>268771</v>
      </c>
      <c r="S120" s="144"/>
      <c r="T120" s="143"/>
      <c r="U120" s="144">
        <v>1</v>
      </c>
      <c r="V120" s="143">
        <v>3323000</v>
      </c>
      <c r="W120" s="144"/>
      <c r="X120" s="143"/>
      <c r="Y120" s="144"/>
      <c r="Z120" s="143"/>
      <c r="AA120" s="144">
        <v>4</v>
      </c>
      <c r="AB120" s="143">
        <v>41623146</v>
      </c>
      <c r="AC120" s="144">
        <f t="shared" ref="AC120:AD122" si="109">Q120+S120+U120+W120+Y120+AA120</f>
        <v>11</v>
      </c>
      <c r="AD120" s="147">
        <f t="shared" si="109"/>
        <v>45214917</v>
      </c>
      <c r="AE120" s="142">
        <f t="shared" ref="AE120:AF122" si="110">O120+AC120</f>
        <v>14</v>
      </c>
      <c r="AF120" s="144">
        <f t="shared" si="110"/>
        <v>45419696</v>
      </c>
      <c r="AG120" s="144"/>
      <c r="AH120" s="148"/>
    </row>
    <row r="121" spans="2:34" ht="14.25" customHeight="1" x14ac:dyDescent="0.15">
      <c r="B121" s="364"/>
      <c r="C121" s="365"/>
      <c r="D121" s="365"/>
      <c r="E121" s="365"/>
      <c r="F121" s="10" t="s">
        <v>86</v>
      </c>
      <c r="G121" s="149"/>
      <c r="H121" s="150"/>
      <c r="I121" s="150"/>
      <c r="J121" s="150"/>
      <c r="K121" s="150"/>
      <c r="L121" s="150"/>
      <c r="M121" s="150"/>
      <c r="N121" s="150"/>
      <c r="O121" s="151">
        <f t="shared" si="108"/>
        <v>0</v>
      </c>
      <c r="P121" s="152">
        <f t="shared" si="108"/>
        <v>0</v>
      </c>
      <c r="Q121" s="153"/>
      <c r="R121" s="150"/>
      <c r="S121" s="150"/>
      <c r="T121" s="150"/>
      <c r="U121" s="150"/>
      <c r="V121" s="150"/>
      <c r="W121" s="150"/>
      <c r="X121" s="150"/>
      <c r="Y121" s="150"/>
      <c r="Z121" s="150"/>
      <c r="AA121" s="150"/>
      <c r="AB121" s="150"/>
      <c r="AC121" s="151">
        <f t="shared" si="109"/>
        <v>0</v>
      </c>
      <c r="AD121" s="154">
        <f t="shared" si="109"/>
        <v>0</v>
      </c>
      <c r="AE121" s="155">
        <f t="shared" si="110"/>
        <v>0</v>
      </c>
      <c r="AF121" s="151">
        <f t="shared" si="110"/>
        <v>0</v>
      </c>
      <c r="AG121" s="150"/>
      <c r="AH121" s="156"/>
    </row>
    <row r="122" spans="2:34" ht="14.25" customHeight="1" x14ac:dyDescent="0.15">
      <c r="B122" s="364"/>
      <c r="C122" s="365"/>
      <c r="D122" s="365"/>
      <c r="E122" s="365"/>
      <c r="F122" s="11" t="s">
        <v>9</v>
      </c>
      <c r="G122" s="157"/>
      <c r="H122" s="158"/>
      <c r="I122" s="158"/>
      <c r="J122" s="158"/>
      <c r="K122" s="158"/>
      <c r="L122" s="158"/>
      <c r="M122" s="158"/>
      <c r="N122" s="158"/>
      <c r="O122" s="159">
        <f t="shared" si="108"/>
        <v>0</v>
      </c>
      <c r="P122" s="160">
        <f t="shared" si="108"/>
        <v>0</v>
      </c>
      <c r="Q122" s="161"/>
      <c r="R122" s="158"/>
      <c r="S122" s="158"/>
      <c r="T122" s="158"/>
      <c r="U122" s="158"/>
      <c r="V122" s="158"/>
      <c r="W122" s="158"/>
      <c r="X122" s="158"/>
      <c r="Y122" s="158"/>
      <c r="Z122" s="158"/>
      <c r="AA122" s="158"/>
      <c r="AB122" s="158"/>
      <c r="AC122" s="159">
        <f t="shared" si="109"/>
        <v>0</v>
      </c>
      <c r="AD122" s="162">
        <f t="shared" si="109"/>
        <v>0</v>
      </c>
      <c r="AE122" s="163">
        <f t="shared" si="110"/>
        <v>0</v>
      </c>
      <c r="AF122" s="159">
        <f t="shared" si="110"/>
        <v>0</v>
      </c>
      <c r="AG122" s="164"/>
      <c r="AH122" s="165"/>
    </row>
    <row r="123" spans="2:34" ht="14.25" customHeight="1" thickBot="1" x14ac:dyDescent="0.2">
      <c r="B123" s="367"/>
      <c r="C123" s="365"/>
      <c r="D123" s="365"/>
      <c r="E123" s="365"/>
      <c r="F123" s="13" t="s">
        <v>15</v>
      </c>
      <c r="G123" s="166">
        <f>SUM(G120:G122)</f>
        <v>2</v>
      </c>
      <c r="H123" s="167">
        <f t="shared" ref="H123:AH123" si="111">SUM(H120:H122)</f>
        <v>66600</v>
      </c>
      <c r="I123" s="167">
        <f t="shared" si="111"/>
        <v>1</v>
      </c>
      <c r="J123" s="167">
        <f t="shared" si="111"/>
        <v>138179</v>
      </c>
      <c r="K123" s="167">
        <f t="shared" si="111"/>
        <v>0</v>
      </c>
      <c r="L123" s="167">
        <f t="shared" si="111"/>
        <v>0</v>
      </c>
      <c r="M123" s="167">
        <f t="shared" si="111"/>
        <v>0</v>
      </c>
      <c r="N123" s="167">
        <f t="shared" si="111"/>
        <v>0</v>
      </c>
      <c r="O123" s="167">
        <f t="shared" si="111"/>
        <v>3</v>
      </c>
      <c r="P123" s="168">
        <f t="shared" si="111"/>
        <v>204779</v>
      </c>
      <c r="Q123" s="169">
        <f t="shared" si="111"/>
        <v>6</v>
      </c>
      <c r="R123" s="167">
        <f t="shared" si="111"/>
        <v>268771</v>
      </c>
      <c r="S123" s="167">
        <f t="shared" si="111"/>
        <v>0</v>
      </c>
      <c r="T123" s="167">
        <f t="shared" si="111"/>
        <v>0</v>
      </c>
      <c r="U123" s="167">
        <f t="shared" si="111"/>
        <v>1</v>
      </c>
      <c r="V123" s="167">
        <f t="shared" si="111"/>
        <v>3323000</v>
      </c>
      <c r="W123" s="167">
        <f t="shared" si="111"/>
        <v>0</v>
      </c>
      <c r="X123" s="167">
        <f t="shared" si="111"/>
        <v>0</v>
      </c>
      <c r="Y123" s="167">
        <f t="shared" si="111"/>
        <v>0</v>
      </c>
      <c r="Z123" s="167">
        <f t="shared" si="111"/>
        <v>0</v>
      </c>
      <c r="AA123" s="167">
        <f t="shared" si="111"/>
        <v>4</v>
      </c>
      <c r="AB123" s="167">
        <f t="shared" si="111"/>
        <v>41623146</v>
      </c>
      <c r="AC123" s="167">
        <f t="shared" si="111"/>
        <v>11</v>
      </c>
      <c r="AD123" s="170">
        <f t="shared" si="111"/>
        <v>45214917</v>
      </c>
      <c r="AE123" s="166">
        <f t="shared" si="111"/>
        <v>14</v>
      </c>
      <c r="AF123" s="167">
        <f t="shared" si="111"/>
        <v>45419696</v>
      </c>
      <c r="AG123" s="167">
        <f t="shared" si="111"/>
        <v>0</v>
      </c>
      <c r="AH123" s="168">
        <f t="shared" si="111"/>
        <v>0</v>
      </c>
    </row>
    <row r="124" spans="2:34" ht="14.25" customHeight="1" x14ac:dyDescent="0.15">
      <c r="B124" s="364" t="s">
        <v>116</v>
      </c>
      <c r="C124" s="365"/>
      <c r="D124" s="365"/>
      <c r="E124" s="366"/>
      <c r="F124" s="9" t="s">
        <v>85</v>
      </c>
      <c r="G124" s="79">
        <v>50</v>
      </c>
      <c r="H124" s="80">
        <v>2473114</v>
      </c>
      <c r="I124" s="66">
        <v>46</v>
      </c>
      <c r="J124" s="80">
        <v>2048435</v>
      </c>
      <c r="K124" s="66">
        <v>0</v>
      </c>
      <c r="L124" s="80">
        <v>0</v>
      </c>
      <c r="M124" s="66">
        <v>15</v>
      </c>
      <c r="N124" s="66">
        <v>1648512</v>
      </c>
      <c r="O124" s="66">
        <v>111</v>
      </c>
      <c r="P124" s="81">
        <v>6170061</v>
      </c>
      <c r="Q124" s="82">
        <v>170</v>
      </c>
      <c r="R124" s="66">
        <v>21148652</v>
      </c>
      <c r="S124" s="66">
        <v>61</v>
      </c>
      <c r="T124" s="80">
        <v>414135</v>
      </c>
      <c r="U124" s="66">
        <v>0</v>
      </c>
      <c r="V124" s="80">
        <v>0</v>
      </c>
      <c r="W124" s="66">
        <v>20</v>
      </c>
      <c r="X124" s="80">
        <v>2810780</v>
      </c>
      <c r="Y124" s="66">
        <v>0</v>
      </c>
      <c r="Z124" s="80">
        <v>0</v>
      </c>
      <c r="AA124" s="66">
        <v>5</v>
      </c>
      <c r="AB124" s="80">
        <v>714562</v>
      </c>
      <c r="AC124" s="66">
        <v>256</v>
      </c>
      <c r="AD124" s="83">
        <v>25088129</v>
      </c>
      <c r="AE124" s="79">
        <v>367</v>
      </c>
      <c r="AF124" s="66">
        <v>31258190</v>
      </c>
      <c r="AG124" s="66">
        <v>367</v>
      </c>
      <c r="AH124" s="84">
        <v>31258190</v>
      </c>
    </row>
    <row r="125" spans="2:34" ht="14.25" customHeight="1" x14ac:dyDescent="0.15">
      <c r="B125" s="364"/>
      <c r="C125" s="365"/>
      <c r="D125" s="365"/>
      <c r="E125" s="366"/>
      <c r="F125" s="10" t="s">
        <v>86</v>
      </c>
      <c r="G125" s="171">
        <v>0</v>
      </c>
      <c r="H125" s="172">
        <v>0</v>
      </c>
      <c r="I125" s="172">
        <v>0</v>
      </c>
      <c r="J125" s="172">
        <v>0</v>
      </c>
      <c r="K125" s="172">
        <v>0</v>
      </c>
      <c r="L125" s="172">
        <v>0</v>
      </c>
      <c r="M125" s="172">
        <v>0</v>
      </c>
      <c r="N125" s="172">
        <v>0</v>
      </c>
      <c r="O125" s="173">
        <v>0</v>
      </c>
      <c r="P125" s="174">
        <v>0</v>
      </c>
      <c r="Q125" s="175">
        <v>0</v>
      </c>
      <c r="R125" s="172">
        <v>0</v>
      </c>
      <c r="S125" s="172">
        <v>0</v>
      </c>
      <c r="T125" s="172">
        <v>0</v>
      </c>
      <c r="U125" s="172">
        <v>0</v>
      </c>
      <c r="V125" s="172">
        <v>0</v>
      </c>
      <c r="W125" s="172">
        <v>0</v>
      </c>
      <c r="X125" s="172">
        <v>0</v>
      </c>
      <c r="Y125" s="172">
        <v>0</v>
      </c>
      <c r="Z125" s="172">
        <v>0</v>
      </c>
      <c r="AA125" s="172">
        <v>0</v>
      </c>
      <c r="AB125" s="172">
        <v>0</v>
      </c>
      <c r="AC125" s="173">
        <v>0</v>
      </c>
      <c r="AD125" s="176">
        <v>0</v>
      </c>
      <c r="AE125" s="177">
        <v>0</v>
      </c>
      <c r="AF125" s="173">
        <v>0</v>
      </c>
      <c r="AG125" s="172">
        <v>0</v>
      </c>
      <c r="AH125" s="178">
        <v>0</v>
      </c>
    </row>
    <row r="126" spans="2:34" ht="14.25" customHeight="1" x14ac:dyDescent="0.15">
      <c r="B126" s="364"/>
      <c r="C126" s="365"/>
      <c r="D126" s="365"/>
      <c r="E126" s="366"/>
      <c r="F126" s="11" t="s">
        <v>87</v>
      </c>
      <c r="G126" s="179">
        <v>0</v>
      </c>
      <c r="H126" s="180">
        <v>0</v>
      </c>
      <c r="I126" s="180">
        <v>0</v>
      </c>
      <c r="J126" s="180">
        <v>0</v>
      </c>
      <c r="K126" s="180">
        <v>0</v>
      </c>
      <c r="L126" s="180">
        <v>0</v>
      </c>
      <c r="M126" s="180">
        <v>0</v>
      </c>
      <c r="N126" s="180">
        <v>0</v>
      </c>
      <c r="O126" s="181">
        <v>0</v>
      </c>
      <c r="P126" s="182">
        <v>0</v>
      </c>
      <c r="Q126" s="183">
        <v>0</v>
      </c>
      <c r="R126" s="180">
        <v>0</v>
      </c>
      <c r="S126" s="180">
        <v>0</v>
      </c>
      <c r="T126" s="180">
        <v>0</v>
      </c>
      <c r="U126" s="180">
        <v>0</v>
      </c>
      <c r="V126" s="180">
        <v>0</v>
      </c>
      <c r="W126" s="180">
        <v>0</v>
      </c>
      <c r="X126" s="180">
        <v>0</v>
      </c>
      <c r="Y126" s="180">
        <v>0</v>
      </c>
      <c r="Z126" s="180">
        <v>0</v>
      </c>
      <c r="AA126" s="180">
        <v>0</v>
      </c>
      <c r="AB126" s="180">
        <v>0</v>
      </c>
      <c r="AC126" s="181">
        <v>0</v>
      </c>
      <c r="AD126" s="184">
        <v>0</v>
      </c>
      <c r="AE126" s="185">
        <v>0</v>
      </c>
      <c r="AF126" s="181">
        <v>0</v>
      </c>
      <c r="AG126" s="180">
        <v>0</v>
      </c>
      <c r="AH126" s="186">
        <v>0</v>
      </c>
    </row>
    <row r="127" spans="2:34" ht="14.25" customHeight="1" thickBot="1" x14ac:dyDescent="0.2">
      <c r="B127" s="367"/>
      <c r="C127" s="365"/>
      <c r="D127" s="365"/>
      <c r="E127" s="366"/>
      <c r="F127" s="13" t="s">
        <v>15</v>
      </c>
      <c r="G127" s="107">
        <v>50</v>
      </c>
      <c r="H127" s="108">
        <v>2473114</v>
      </c>
      <c r="I127" s="108">
        <v>46</v>
      </c>
      <c r="J127" s="108">
        <v>2048435</v>
      </c>
      <c r="K127" s="108">
        <v>0</v>
      </c>
      <c r="L127" s="108">
        <v>0</v>
      </c>
      <c r="M127" s="108">
        <v>15</v>
      </c>
      <c r="N127" s="108">
        <v>1648512</v>
      </c>
      <c r="O127" s="108">
        <v>111</v>
      </c>
      <c r="P127" s="109">
        <v>6170061</v>
      </c>
      <c r="Q127" s="110">
        <v>170</v>
      </c>
      <c r="R127" s="108">
        <v>21148652</v>
      </c>
      <c r="S127" s="108">
        <v>61</v>
      </c>
      <c r="T127" s="108">
        <v>414135</v>
      </c>
      <c r="U127" s="108">
        <v>0</v>
      </c>
      <c r="V127" s="108">
        <v>0</v>
      </c>
      <c r="W127" s="108">
        <v>20</v>
      </c>
      <c r="X127" s="108">
        <v>2810780</v>
      </c>
      <c r="Y127" s="108">
        <v>0</v>
      </c>
      <c r="Z127" s="108">
        <v>0</v>
      </c>
      <c r="AA127" s="108">
        <v>5</v>
      </c>
      <c r="AB127" s="108">
        <v>714562</v>
      </c>
      <c r="AC127" s="108">
        <v>256</v>
      </c>
      <c r="AD127" s="111">
        <v>25088129</v>
      </c>
      <c r="AE127" s="107">
        <v>367</v>
      </c>
      <c r="AF127" s="108">
        <v>31258190</v>
      </c>
      <c r="AG127" s="108">
        <v>367</v>
      </c>
      <c r="AH127" s="109">
        <v>31258190</v>
      </c>
    </row>
    <row r="128" spans="2:34" ht="14.25" customHeight="1" x14ac:dyDescent="0.15">
      <c r="B128" s="364" t="s">
        <v>117</v>
      </c>
      <c r="C128" s="368"/>
      <c r="D128" s="368"/>
      <c r="E128" s="369"/>
      <c r="F128" s="9" t="s">
        <v>85</v>
      </c>
      <c r="G128" s="79"/>
      <c r="H128" s="80"/>
      <c r="I128" s="66"/>
      <c r="J128" s="80"/>
      <c r="K128" s="66"/>
      <c r="L128" s="80"/>
      <c r="M128" s="66">
        <v>1</v>
      </c>
      <c r="N128" s="66">
        <v>5940</v>
      </c>
      <c r="O128" s="66">
        <f t="shared" ref="O128:P130" si="112">G128+I128+K128+M128</f>
        <v>1</v>
      </c>
      <c r="P128" s="81">
        <f t="shared" si="112"/>
        <v>5940</v>
      </c>
      <c r="Q128" s="82">
        <v>12</v>
      </c>
      <c r="R128" s="66">
        <v>789804</v>
      </c>
      <c r="S128" s="66"/>
      <c r="T128" s="80"/>
      <c r="U128" s="66"/>
      <c r="V128" s="80"/>
      <c r="W128" s="66"/>
      <c r="X128" s="80"/>
      <c r="Y128" s="66"/>
      <c r="Z128" s="80"/>
      <c r="AA128" s="66"/>
      <c r="AB128" s="80"/>
      <c r="AC128" s="66">
        <f t="shared" ref="AC128:AD130" si="113">Q128+S128+U128+W128+Y128+AA128</f>
        <v>12</v>
      </c>
      <c r="AD128" s="83">
        <f t="shared" si="113"/>
        <v>789804</v>
      </c>
      <c r="AE128" s="79">
        <f t="shared" ref="AE128:AF130" si="114">O128+AC128</f>
        <v>13</v>
      </c>
      <c r="AF128" s="66">
        <f t="shared" si="114"/>
        <v>795744</v>
      </c>
      <c r="AG128" s="66">
        <v>13</v>
      </c>
      <c r="AH128" s="84">
        <v>795744</v>
      </c>
    </row>
    <row r="129" spans="1:34" ht="14.25" customHeight="1" x14ac:dyDescent="0.15">
      <c r="B129" s="364"/>
      <c r="C129" s="368"/>
      <c r="D129" s="368"/>
      <c r="E129" s="369"/>
      <c r="F129" s="10" t="s">
        <v>86</v>
      </c>
      <c r="G129" s="85"/>
      <c r="H129" s="86"/>
      <c r="I129" s="86"/>
      <c r="J129" s="86"/>
      <c r="K129" s="86"/>
      <c r="L129" s="86"/>
      <c r="M129" s="86"/>
      <c r="N129" s="86"/>
      <c r="O129" s="87">
        <f t="shared" si="112"/>
        <v>0</v>
      </c>
      <c r="P129" s="88">
        <f t="shared" si="112"/>
        <v>0</v>
      </c>
      <c r="Q129" s="89"/>
      <c r="R129" s="86"/>
      <c r="S129" s="86"/>
      <c r="T129" s="86"/>
      <c r="U129" s="86"/>
      <c r="V129" s="86"/>
      <c r="W129" s="86"/>
      <c r="X129" s="86"/>
      <c r="Y129" s="86"/>
      <c r="Z129" s="86"/>
      <c r="AA129" s="86"/>
      <c r="AB129" s="86"/>
      <c r="AC129" s="87">
        <f t="shared" si="113"/>
        <v>0</v>
      </c>
      <c r="AD129" s="90">
        <f t="shared" si="113"/>
        <v>0</v>
      </c>
      <c r="AE129" s="91">
        <f t="shared" si="114"/>
        <v>0</v>
      </c>
      <c r="AF129" s="87">
        <f t="shared" si="114"/>
        <v>0</v>
      </c>
      <c r="AG129" s="86"/>
      <c r="AH129" s="92"/>
    </row>
    <row r="130" spans="1:34" ht="14.25" customHeight="1" x14ac:dyDescent="0.15">
      <c r="B130" s="364"/>
      <c r="C130" s="368"/>
      <c r="D130" s="368"/>
      <c r="E130" s="369"/>
      <c r="F130" s="11" t="s">
        <v>87</v>
      </c>
      <c r="G130" s="93"/>
      <c r="H130" s="94"/>
      <c r="I130" s="94"/>
      <c r="J130" s="94"/>
      <c r="K130" s="94"/>
      <c r="L130" s="94"/>
      <c r="M130" s="94"/>
      <c r="N130" s="94"/>
      <c r="O130" s="95">
        <f t="shared" si="112"/>
        <v>0</v>
      </c>
      <c r="P130" s="96">
        <f t="shared" si="112"/>
        <v>0</v>
      </c>
      <c r="Q130" s="97"/>
      <c r="R130" s="94"/>
      <c r="S130" s="94"/>
      <c r="T130" s="94"/>
      <c r="U130" s="94"/>
      <c r="V130" s="94"/>
      <c r="W130" s="94"/>
      <c r="X130" s="94"/>
      <c r="Y130" s="94"/>
      <c r="Z130" s="94"/>
      <c r="AA130" s="94"/>
      <c r="AB130" s="94"/>
      <c r="AC130" s="95">
        <f t="shared" si="113"/>
        <v>0</v>
      </c>
      <c r="AD130" s="98">
        <f t="shared" si="113"/>
        <v>0</v>
      </c>
      <c r="AE130" s="99">
        <f t="shared" si="114"/>
        <v>0</v>
      </c>
      <c r="AF130" s="95">
        <f t="shared" si="114"/>
        <v>0</v>
      </c>
      <c r="AG130" s="100"/>
      <c r="AH130" s="101"/>
    </row>
    <row r="131" spans="1:34" ht="14.25" customHeight="1" thickBot="1" x14ac:dyDescent="0.2">
      <c r="B131" s="364"/>
      <c r="C131" s="368"/>
      <c r="D131" s="368"/>
      <c r="E131" s="369"/>
      <c r="F131" s="38" t="s">
        <v>15</v>
      </c>
      <c r="G131" s="102">
        <f>SUM(G128:G130)</f>
        <v>0</v>
      </c>
      <c r="H131" s="103">
        <f t="shared" ref="H131:AH131" si="115">SUM(H128:H130)</f>
        <v>0</v>
      </c>
      <c r="I131" s="103">
        <f t="shared" si="115"/>
        <v>0</v>
      </c>
      <c r="J131" s="103">
        <f t="shared" si="115"/>
        <v>0</v>
      </c>
      <c r="K131" s="103">
        <f t="shared" si="115"/>
        <v>0</v>
      </c>
      <c r="L131" s="103">
        <f t="shared" si="115"/>
        <v>0</v>
      </c>
      <c r="M131" s="103">
        <f t="shared" si="115"/>
        <v>1</v>
      </c>
      <c r="N131" s="103">
        <f t="shared" si="115"/>
        <v>5940</v>
      </c>
      <c r="O131" s="103">
        <f t="shared" si="115"/>
        <v>1</v>
      </c>
      <c r="P131" s="104">
        <f t="shared" si="115"/>
        <v>5940</v>
      </c>
      <c r="Q131" s="105">
        <f t="shared" si="115"/>
        <v>12</v>
      </c>
      <c r="R131" s="103">
        <f t="shared" si="115"/>
        <v>789804</v>
      </c>
      <c r="S131" s="103">
        <f t="shared" si="115"/>
        <v>0</v>
      </c>
      <c r="T131" s="103">
        <f t="shared" si="115"/>
        <v>0</v>
      </c>
      <c r="U131" s="103">
        <f t="shared" si="115"/>
        <v>0</v>
      </c>
      <c r="V131" s="103">
        <f t="shared" si="115"/>
        <v>0</v>
      </c>
      <c r="W131" s="103">
        <f t="shared" si="115"/>
        <v>0</v>
      </c>
      <c r="X131" s="103">
        <f t="shared" si="115"/>
        <v>0</v>
      </c>
      <c r="Y131" s="103">
        <f t="shared" si="115"/>
        <v>0</v>
      </c>
      <c r="Z131" s="103">
        <f t="shared" si="115"/>
        <v>0</v>
      </c>
      <c r="AA131" s="103">
        <f t="shared" si="115"/>
        <v>0</v>
      </c>
      <c r="AB131" s="103">
        <f t="shared" si="115"/>
        <v>0</v>
      </c>
      <c r="AC131" s="103">
        <f t="shared" si="115"/>
        <v>12</v>
      </c>
      <c r="AD131" s="106">
        <f t="shared" si="115"/>
        <v>789804</v>
      </c>
      <c r="AE131" s="102">
        <f t="shared" si="115"/>
        <v>13</v>
      </c>
      <c r="AF131" s="103">
        <f t="shared" si="115"/>
        <v>795744</v>
      </c>
      <c r="AG131" s="103">
        <f t="shared" si="115"/>
        <v>13</v>
      </c>
      <c r="AH131" s="104">
        <f t="shared" si="115"/>
        <v>795744</v>
      </c>
    </row>
    <row r="132" spans="1:34" ht="14.25" customHeight="1" x14ac:dyDescent="0.15">
      <c r="B132" s="364" t="s">
        <v>118</v>
      </c>
      <c r="C132" s="368"/>
      <c r="D132" s="368"/>
      <c r="E132" s="369"/>
      <c r="F132" s="39" t="s">
        <v>119</v>
      </c>
      <c r="G132" s="79"/>
      <c r="H132" s="80"/>
      <c r="I132" s="66"/>
      <c r="J132" s="80"/>
      <c r="K132" s="66"/>
      <c r="L132" s="80"/>
      <c r="M132" s="66">
        <v>1</v>
      </c>
      <c r="N132" s="187">
        <v>43200</v>
      </c>
      <c r="O132" s="66">
        <f t="shared" ref="O132:P134" si="116">G132+I132+K132+M132</f>
        <v>1</v>
      </c>
      <c r="P132" s="188">
        <f>H132+J132+L132+N132</f>
        <v>43200</v>
      </c>
      <c r="Q132" s="82">
        <v>2</v>
      </c>
      <c r="R132" s="187">
        <v>226800</v>
      </c>
      <c r="S132" s="66"/>
      <c r="T132" s="80"/>
      <c r="U132" s="66">
        <v>1</v>
      </c>
      <c r="V132" s="189">
        <v>442800</v>
      </c>
      <c r="W132" s="66"/>
      <c r="X132" s="80"/>
      <c r="Y132" s="66"/>
      <c r="Z132" s="80"/>
      <c r="AA132" s="66"/>
      <c r="AB132" s="80"/>
      <c r="AC132" s="66">
        <f t="shared" ref="AC132:AD134" si="117">Q132+S132+U132+W132+Y132+AA132</f>
        <v>3</v>
      </c>
      <c r="AD132" s="190">
        <f t="shared" si="117"/>
        <v>669600</v>
      </c>
      <c r="AE132" s="79">
        <f t="shared" ref="AE132:AF134" si="118">O132+AC132</f>
        <v>4</v>
      </c>
      <c r="AF132" s="187">
        <f t="shared" si="118"/>
        <v>712800</v>
      </c>
      <c r="AG132" s="66">
        <v>3</v>
      </c>
      <c r="AH132" s="191">
        <v>669600</v>
      </c>
    </row>
    <row r="133" spans="1:34" ht="14.25" customHeight="1" x14ac:dyDescent="0.15">
      <c r="B133" s="364"/>
      <c r="C133" s="368"/>
      <c r="D133" s="368"/>
      <c r="E133" s="369"/>
      <c r="F133" s="10" t="s">
        <v>120</v>
      </c>
      <c r="G133" s="85"/>
      <c r="H133" s="86"/>
      <c r="I133" s="86"/>
      <c r="J133" s="86"/>
      <c r="K133" s="86"/>
      <c r="L133" s="86"/>
      <c r="M133" s="86"/>
      <c r="N133" s="86"/>
      <c r="O133" s="87">
        <f t="shared" si="116"/>
        <v>0</v>
      </c>
      <c r="P133" s="88">
        <f t="shared" si="116"/>
        <v>0</v>
      </c>
      <c r="Q133" s="89"/>
      <c r="R133" s="86"/>
      <c r="S133" s="86"/>
      <c r="T133" s="86"/>
      <c r="U133" s="86"/>
      <c r="V133" s="86"/>
      <c r="W133" s="86"/>
      <c r="X133" s="86"/>
      <c r="Y133" s="86"/>
      <c r="Z133" s="86"/>
      <c r="AA133" s="86"/>
      <c r="AB133" s="86"/>
      <c r="AC133" s="87">
        <f t="shared" si="117"/>
        <v>0</v>
      </c>
      <c r="AD133" s="90">
        <f t="shared" si="117"/>
        <v>0</v>
      </c>
      <c r="AE133" s="91">
        <f t="shared" si="118"/>
        <v>0</v>
      </c>
      <c r="AF133" s="87">
        <f t="shared" si="118"/>
        <v>0</v>
      </c>
      <c r="AG133" s="86"/>
      <c r="AH133" s="92"/>
    </row>
    <row r="134" spans="1:34" ht="14.25" customHeight="1" x14ac:dyDescent="0.15">
      <c r="B134" s="364"/>
      <c r="C134" s="368"/>
      <c r="D134" s="368"/>
      <c r="E134" s="369"/>
      <c r="F134" s="11" t="s">
        <v>121</v>
      </c>
      <c r="G134" s="93"/>
      <c r="H134" s="94"/>
      <c r="I134" s="94"/>
      <c r="J134" s="94"/>
      <c r="K134" s="94"/>
      <c r="L134" s="94"/>
      <c r="M134" s="94"/>
      <c r="N134" s="94"/>
      <c r="O134" s="95">
        <f t="shared" si="116"/>
        <v>0</v>
      </c>
      <c r="P134" s="96">
        <f t="shared" si="116"/>
        <v>0</v>
      </c>
      <c r="Q134" s="97"/>
      <c r="R134" s="94"/>
      <c r="S134" s="94"/>
      <c r="T134" s="94"/>
      <c r="U134" s="94"/>
      <c r="V134" s="94"/>
      <c r="W134" s="94"/>
      <c r="X134" s="94"/>
      <c r="Y134" s="94"/>
      <c r="Z134" s="94"/>
      <c r="AA134" s="94"/>
      <c r="AB134" s="94"/>
      <c r="AC134" s="95">
        <f t="shared" si="117"/>
        <v>0</v>
      </c>
      <c r="AD134" s="98">
        <f t="shared" si="117"/>
        <v>0</v>
      </c>
      <c r="AE134" s="99">
        <f t="shared" si="118"/>
        <v>0</v>
      </c>
      <c r="AF134" s="95">
        <f t="shared" si="118"/>
        <v>0</v>
      </c>
      <c r="AG134" s="100"/>
      <c r="AH134" s="101"/>
    </row>
    <row r="135" spans="1:34" ht="14.25" customHeight="1" thickBot="1" x14ac:dyDescent="0.2">
      <c r="B135" s="364"/>
      <c r="C135" s="368"/>
      <c r="D135" s="368"/>
      <c r="E135" s="369"/>
      <c r="F135" s="8" t="s">
        <v>122</v>
      </c>
      <c r="G135" s="102">
        <f>SUM(G132:G134)</f>
        <v>0</v>
      </c>
      <c r="H135" s="103">
        <f t="shared" ref="H135:AH135" si="119">SUM(H132:H134)</f>
        <v>0</v>
      </c>
      <c r="I135" s="103">
        <f t="shared" si="119"/>
        <v>0</v>
      </c>
      <c r="J135" s="103">
        <f t="shared" si="119"/>
        <v>0</v>
      </c>
      <c r="K135" s="103">
        <f t="shared" si="119"/>
        <v>0</v>
      </c>
      <c r="L135" s="103">
        <f t="shared" si="119"/>
        <v>0</v>
      </c>
      <c r="M135" s="103">
        <f t="shared" si="119"/>
        <v>1</v>
      </c>
      <c r="N135" s="192">
        <f t="shared" si="119"/>
        <v>43200</v>
      </c>
      <c r="O135" s="103">
        <f t="shared" si="119"/>
        <v>1</v>
      </c>
      <c r="P135" s="193">
        <f t="shared" si="119"/>
        <v>43200</v>
      </c>
      <c r="Q135" s="105">
        <f t="shared" si="119"/>
        <v>2</v>
      </c>
      <c r="R135" s="192">
        <f t="shared" si="119"/>
        <v>226800</v>
      </c>
      <c r="S135" s="103">
        <f t="shared" si="119"/>
        <v>0</v>
      </c>
      <c r="T135" s="103">
        <f t="shared" si="119"/>
        <v>0</v>
      </c>
      <c r="U135" s="103">
        <f t="shared" si="119"/>
        <v>1</v>
      </c>
      <c r="V135" s="192">
        <f t="shared" si="119"/>
        <v>442800</v>
      </c>
      <c r="W135" s="103">
        <f t="shared" si="119"/>
        <v>0</v>
      </c>
      <c r="X135" s="103">
        <f t="shared" si="119"/>
        <v>0</v>
      </c>
      <c r="Y135" s="103">
        <f t="shared" si="119"/>
        <v>0</v>
      </c>
      <c r="Z135" s="103">
        <f t="shared" si="119"/>
        <v>0</v>
      </c>
      <c r="AA135" s="103">
        <f t="shared" si="119"/>
        <v>0</v>
      </c>
      <c r="AB135" s="103">
        <f t="shared" si="119"/>
        <v>0</v>
      </c>
      <c r="AC135" s="103">
        <f t="shared" si="119"/>
        <v>3</v>
      </c>
      <c r="AD135" s="194">
        <f t="shared" si="119"/>
        <v>669600</v>
      </c>
      <c r="AE135" s="102">
        <f t="shared" si="119"/>
        <v>4</v>
      </c>
      <c r="AF135" s="192">
        <f t="shared" si="119"/>
        <v>712800</v>
      </c>
      <c r="AG135" s="103">
        <f t="shared" si="119"/>
        <v>3</v>
      </c>
      <c r="AH135" s="193">
        <f t="shared" si="119"/>
        <v>669600</v>
      </c>
    </row>
    <row r="136" spans="1:34" ht="14.25" customHeight="1" x14ac:dyDescent="0.15">
      <c r="B136" s="361" t="s">
        <v>123</v>
      </c>
      <c r="C136" s="362"/>
      <c r="D136" s="362"/>
      <c r="E136" s="362"/>
      <c r="F136" s="9" t="s">
        <v>85</v>
      </c>
      <c r="G136" s="79"/>
      <c r="H136" s="80"/>
      <c r="I136" s="66"/>
      <c r="J136" s="80"/>
      <c r="K136" s="66"/>
      <c r="L136" s="80"/>
      <c r="M136" s="66"/>
      <c r="N136" s="66"/>
      <c r="O136" s="66">
        <f t="shared" ref="O136:P138" si="120">G136+I136+K136+M136</f>
        <v>0</v>
      </c>
      <c r="P136" s="81">
        <f t="shared" si="120"/>
        <v>0</v>
      </c>
      <c r="Q136" s="82"/>
      <c r="R136" s="66"/>
      <c r="S136" s="66"/>
      <c r="T136" s="80"/>
      <c r="U136" s="66"/>
      <c r="V136" s="80"/>
      <c r="W136" s="66"/>
      <c r="X136" s="80"/>
      <c r="Y136" s="66"/>
      <c r="Z136" s="80"/>
      <c r="AA136" s="66"/>
      <c r="AB136" s="80"/>
      <c r="AC136" s="66">
        <f t="shared" ref="AC136:AD138" si="121">Q136+S136+U136+W136+Y136+AA136</f>
        <v>0</v>
      </c>
      <c r="AD136" s="83">
        <f t="shared" si="121"/>
        <v>0</v>
      </c>
      <c r="AE136" s="79">
        <f t="shared" ref="AE136:AF138" si="122">O136+AC136</f>
        <v>0</v>
      </c>
      <c r="AF136" s="66">
        <f t="shared" si="122"/>
        <v>0</v>
      </c>
      <c r="AG136" s="66"/>
      <c r="AH136" s="84"/>
    </row>
    <row r="137" spans="1:34" ht="14.25" customHeight="1" x14ac:dyDescent="0.15">
      <c r="B137" s="364"/>
      <c r="C137" s="365"/>
      <c r="D137" s="365"/>
      <c r="E137" s="365"/>
      <c r="F137" s="10" t="s">
        <v>86</v>
      </c>
      <c r="G137" s="85"/>
      <c r="H137" s="86"/>
      <c r="I137" s="86"/>
      <c r="J137" s="86"/>
      <c r="K137" s="86"/>
      <c r="L137" s="86"/>
      <c r="M137" s="86"/>
      <c r="N137" s="86"/>
      <c r="O137" s="87">
        <f t="shared" si="120"/>
        <v>0</v>
      </c>
      <c r="P137" s="88">
        <f t="shared" si="120"/>
        <v>0</v>
      </c>
      <c r="Q137" s="89"/>
      <c r="R137" s="86"/>
      <c r="S137" s="86"/>
      <c r="T137" s="86"/>
      <c r="U137" s="86"/>
      <c r="V137" s="86"/>
      <c r="W137" s="86"/>
      <c r="X137" s="86"/>
      <c r="Y137" s="86"/>
      <c r="Z137" s="86"/>
      <c r="AA137" s="86"/>
      <c r="AB137" s="86"/>
      <c r="AC137" s="87">
        <f t="shared" si="121"/>
        <v>0</v>
      </c>
      <c r="AD137" s="90">
        <f t="shared" si="121"/>
        <v>0</v>
      </c>
      <c r="AE137" s="91">
        <f t="shared" si="122"/>
        <v>0</v>
      </c>
      <c r="AF137" s="87">
        <f t="shared" si="122"/>
        <v>0</v>
      </c>
      <c r="AG137" s="86"/>
      <c r="AH137" s="92"/>
    </row>
    <row r="138" spans="1:34" ht="14.25" customHeight="1" x14ac:dyDescent="0.15">
      <c r="B138" s="364"/>
      <c r="C138" s="365"/>
      <c r="D138" s="365"/>
      <c r="E138" s="365"/>
      <c r="F138" s="11" t="s">
        <v>87</v>
      </c>
      <c r="G138" s="93"/>
      <c r="H138" s="94"/>
      <c r="I138" s="94"/>
      <c r="J138" s="94"/>
      <c r="K138" s="94"/>
      <c r="L138" s="94"/>
      <c r="M138" s="94"/>
      <c r="N138" s="94"/>
      <c r="O138" s="95">
        <f t="shared" si="120"/>
        <v>0</v>
      </c>
      <c r="P138" s="96">
        <f t="shared" si="120"/>
        <v>0</v>
      </c>
      <c r="Q138" s="97"/>
      <c r="R138" s="94"/>
      <c r="S138" s="94"/>
      <c r="T138" s="94"/>
      <c r="U138" s="94"/>
      <c r="V138" s="94"/>
      <c r="W138" s="94"/>
      <c r="X138" s="94"/>
      <c r="Y138" s="94"/>
      <c r="Z138" s="94"/>
      <c r="AA138" s="94"/>
      <c r="AB138" s="94"/>
      <c r="AC138" s="95">
        <f t="shared" si="121"/>
        <v>0</v>
      </c>
      <c r="AD138" s="98">
        <f t="shared" si="121"/>
        <v>0</v>
      </c>
      <c r="AE138" s="99">
        <f t="shared" si="122"/>
        <v>0</v>
      </c>
      <c r="AF138" s="95">
        <f t="shared" si="122"/>
        <v>0</v>
      </c>
      <c r="AG138" s="100"/>
      <c r="AH138" s="101"/>
    </row>
    <row r="139" spans="1:34" ht="14.25" customHeight="1" thickBot="1" x14ac:dyDescent="0.2">
      <c r="B139" s="367"/>
      <c r="C139" s="365"/>
      <c r="D139" s="365"/>
      <c r="E139" s="365"/>
      <c r="F139" s="13" t="s">
        <v>15</v>
      </c>
      <c r="G139" s="107">
        <f>SUM(G136:G138)</f>
        <v>0</v>
      </c>
      <c r="H139" s="108">
        <f t="shared" ref="H139:AH139" si="123">SUM(H136:H138)</f>
        <v>0</v>
      </c>
      <c r="I139" s="108">
        <f t="shared" si="123"/>
        <v>0</v>
      </c>
      <c r="J139" s="108">
        <f t="shared" si="123"/>
        <v>0</v>
      </c>
      <c r="K139" s="108">
        <f t="shared" si="123"/>
        <v>0</v>
      </c>
      <c r="L139" s="108">
        <f t="shared" si="123"/>
        <v>0</v>
      </c>
      <c r="M139" s="108">
        <f t="shared" si="123"/>
        <v>0</v>
      </c>
      <c r="N139" s="108">
        <f t="shared" si="123"/>
        <v>0</v>
      </c>
      <c r="O139" s="108">
        <f t="shared" si="123"/>
        <v>0</v>
      </c>
      <c r="P139" s="109">
        <f t="shared" si="123"/>
        <v>0</v>
      </c>
      <c r="Q139" s="110">
        <f t="shared" si="123"/>
        <v>0</v>
      </c>
      <c r="R139" s="108">
        <f t="shared" si="123"/>
        <v>0</v>
      </c>
      <c r="S139" s="108">
        <f t="shared" si="123"/>
        <v>0</v>
      </c>
      <c r="T139" s="108">
        <f t="shared" si="123"/>
        <v>0</v>
      </c>
      <c r="U139" s="108">
        <f t="shared" si="123"/>
        <v>0</v>
      </c>
      <c r="V139" s="108">
        <f t="shared" si="123"/>
        <v>0</v>
      </c>
      <c r="W139" s="108">
        <f t="shared" si="123"/>
        <v>0</v>
      </c>
      <c r="X139" s="108">
        <f t="shared" si="123"/>
        <v>0</v>
      </c>
      <c r="Y139" s="108">
        <f t="shared" si="123"/>
        <v>0</v>
      </c>
      <c r="Z139" s="108">
        <f t="shared" si="123"/>
        <v>0</v>
      </c>
      <c r="AA139" s="108">
        <f t="shared" si="123"/>
        <v>0</v>
      </c>
      <c r="AB139" s="108">
        <f t="shared" si="123"/>
        <v>0</v>
      </c>
      <c r="AC139" s="108">
        <f t="shared" si="123"/>
        <v>0</v>
      </c>
      <c r="AD139" s="111">
        <f t="shared" si="123"/>
        <v>0</v>
      </c>
      <c r="AE139" s="107">
        <f t="shared" si="123"/>
        <v>0</v>
      </c>
      <c r="AF139" s="108">
        <f t="shared" si="123"/>
        <v>0</v>
      </c>
      <c r="AG139" s="108">
        <f t="shared" si="123"/>
        <v>0</v>
      </c>
      <c r="AH139" s="109">
        <f t="shared" si="123"/>
        <v>0</v>
      </c>
    </row>
    <row r="140" spans="1:34" ht="14.25" customHeight="1" x14ac:dyDescent="0.15">
      <c r="A140" s="40"/>
      <c r="B140" s="389" t="s">
        <v>124</v>
      </c>
      <c r="C140" s="390"/>
      <c r="D140" s="390"/>
      <c r="E140" s="391"/>
      <c r="F140" s="41" t="s">
        <v>125</v>
      </c>
      <c r="G140" s="142"/>
      <c r="H140" s="143"/>
      <c r="I140" s="144"/>
      <c r="J140" s="143"/>
      <c r="K140" s="144"/>
      <c r="L140" s="143"/>
      <c r="M140" s="144"/>
      <c r="N140" s="144"/>
      <c r="O140" s="144">
        <f t="shared" ref="O140:P142" si="124">G140+I140+K140+M140</f>
        <v>0</v>
      </c>
      <c r="P140" s="145">
        <f t="shared" si="124"/>
        <v>0</v>
      </c>
      <c r="Q140" s="146"/>
      <c r="R140" s="144"/>
      <c r="S140" s="144">
        <v>96</v>
      </c>
      <c r="T140" s="143">
        <v>40455099</v>
      </c>
      <c r="U140" s="144"/>
      <c r="V140" s="143"/>
      <c r="W140" s="144"/>
      <c r="X140" s="143"/>
      <c r="Y140" s="144"/>
      <c r="Z140" s="143"/>
      <c r="AA140" s="144">
        <v>13</v>
      </c>
      <c r="AB140" s="143">
        <v>84564</v>
      </c>
      <c r="AC140" s="144">
        <f t="shared" ref="AC140:AD142" si="125">Q140+S140+U140+W140+Y140+AA140</f>
        <v>109</v>
      </c>
      <c r="AD140" s="147">
        <f t="shared" si="125"/>
        <v>40539663</v>
      </c>
      <c r="AE140" s="142">
        <f t="shared" ref="AE140:AF142" si="126">O140+AC140</f>
        <v>109</v>
      </c>
      <c r="AF140" s="144">
        <f t="shared" si="126"/>
        <v>40539663</v>
      </c>
      <c r="AG140" s="144">
        <v>109</v>
      </c>
      <c r="AH140" s="148">
        <v>40539663</v>
      </c>
    </row>
    <row r="141" spans="1:34" ht="14.25" customHeight="1" x14ac:dyDescent="0.15">
      <c r="A141" s="40"/>
      <c r="B141" s="381"/>
      <c r="C141" s="382"/>
      <c r="D141" s="382"/>
      <c r="E141" s="385"/>
      <c r="F141" s="42" t="s">
        <v>80</v>
      </c>
      <c r="G141" s="149"/>
      <c r="H141" s="150"/>
      <c r="I141" s="150"/>
      <c r="J141" s="150"/>
      <c r="K141" s="150"/>
      <c r="L141" s="150"/>
      <c r="M141" s="150"/>
      <c r="N141" s="150"/>
      <c r="O141" s="151">
        <f t="shared" si="124"/>
        <v>0</v>
      </c>
      <c r="P141" s="152">
        <f t="shared" si="124"/>
        <v>0</v>
      </c>
      <c r="Q141" s="153"/>
      <c r="R141" s="150"/>
      <c r="S141" s="150"/>
      <c r="T141" s="150"/>
      <c r="U141" s="150"/>
      <c r="V141" s="150"/>
      <c r="W141" s="150"/>
      <c r="X141" s="150"/>
      <c r="Y141" s="150"/>
      <c r="Z141" s="150"/>
      <c r="AA141" s="150"/>
      <c r="AB141" s="150"/>
      <c r="AC141" s="151">
        <f t="shared" si="125"/>
        <v>0</v>
      </c>
      <c r="AD141" s="154">
        <f t="shared" si="125"/>
        <v>0</v>
      </c>
      <c r="AE141" s="155">
        <f t="shared" si="126"/>
        <v>0</v>
      </c>
      <c r="AF141" s="151">
        <f t="shared" si="126"/>
        <v>0</v>
      </c>
      <c r="AG141" s="150"/>
      <c r="AH141" s="156"/>
    </row>
    <row r="142" spans="1:34" ht="14.25" customHeight="1" x14ac:dyDescent="0.15">
      <c r="A142" s="40"/>
      <c r="B142" s="381"/>
      <c r="C142" s="382"/>
      <c r="D142" s="382"/>
      <c r="E142" s="385"/>
      <c r="F142" s="43" t="s">
        <v>9</v>
      </c>
      <c r="G142" s="157"/>
      <c r="H142" s="158"/>
      <c r="I142" s="158"/>
      <c r="J142" s="158"/>
      <c r="K142" s="158"/>
      <c r="L142" s="158"/>
      <c r="M142" s="158"/>
      <c r="N142" s="158"/>
      <c r="O142" s="159">
        <f t="shared" si="124"/>
        <v>0</v>
      </c>
      <c r="P142" s="160">
        <f t="shared" si="124"/>
        <v>0</v>
      </c>
      <c r="Q142" s="161"/>
      <c r="R142" s="158"/>
      <c r="S142" s="158"/>
      <c r="T142" s="158"/>
      <c r="U142" s="158"/>
      <c r="V142" s="158"/>
      <c r="W142" s="158"/>
      <c r="X142" s="158"/>
      <c r="Y142" s="158"/>
      <c r="Z142" s="158"/>
      <c r="AA142" s="158"/>
      <c r="AB142" s="158"/>
      <c r="AC142" s="159">
        <f t="shared" si="125"/>
        <v>0</v>
      </c>
      <c r="AD142" s="162">
        <f t="shared" si="125"/>
        <v>0</v>
      </c>
      <c r="AE142" s="163">
        <f t="shared" si="126"/>
        <v>0</v>
      </c>
      <c r="AF142" s="159">
        <f t="shared" si="126"/>
        <v>0</v>
      </c>
      <c r="AG142" s="164"/>
      <c r="AH142" s="165"/>
    </row>
    <row r="143" spans="1:34" ht="14.25" customHeight="1" thickBot="1" x14ac:dyDescent="0.2">
      <c r="A143" s="40"/>
      <c r="B143" s="381"/>
      <c r="C143" s="382"/>
      <c r="D143" s="382"/>
      <c r="E143" s="385"/>
      <c r="F143" s="44" t="s">
        <v>15</v>
      </c>
      <c r="G143" s="195">
        <f>SUM(G140:G142)</f>
        <v>0</v>
      </c>
      <c r="H143" s="196">
        <f t="shared" ref="H143:AH143" si="127">SUM(H140:H142)</f>
        <v>0</v>
      </c>
      <c r="I143" s="196">
        <f t="shared" si="127"/>
        <v>0</v>
      </c>
      <c r="J143" s="196">
        <f t="shared" si="127"/>
        <v>0</v>
      </c>
      <c r="K143" s="196">
        <f t="shared" si="127"/>
        <v>0</v>
      </c>
      <c r="L143" s="196">
        <f t="shared" si="127"/>
        <v>0</v>
      </c>
      <c r="M143" s="196">
        <f t="shared" si="127"/>
        <v>0</v>
      </c>
      <c r="N143" s="196">
        <f t="shared" si="127"/>
        <v>0</v>
      </c>
      <c r="O143" s="196">
        <f t="shared" si="127"/>
        <v>0</v>
      </c>
      <c r="P143" s="197">
        <f t="shared" si="127"/>
        <v>0</v>
      </c>
      <c r="Q143" s="198">
        <f t="shared" si="127"/>
        <v>0</v>
      </c>
      <c r="R143" s="196">
        <f t="shared" si="127"/>
        <v>0</v>
      </c>
      <c r="S143" s="196">
        <f t="shared" si="127"/>
        <v>96</v>
      </c>
      <c r="T143" s="196">
        <f t="shared" si="127"/>
        <v>40455099</v>
      </c>
      <c r="U143" s="196">
        <f t="shared" si="127"/>
        <v>0</v>
      </c>
      <c r="V143" s="196">
        <f t="shared" si="127"/>
        <v>0</v>
      </c>
      <c r="W143" s="196">
        <f t="shared" si="127"/>
        <v>0</v>
      </c>
      <c r="X143" s="196">
        <f t="shared" si="127"/>
        <v>0</v>
      </c>
      <c r="Y143" s="196">
        <f t="shared" si="127"/>
        <v>0</v>
      </c>
      <c r="Z143" s="196">
        <f t="shared" si="127"/>
        <v>0</v>
      </c>
      <c r="AA143" s="196">
        <f t="shared" si="127"/>
        <v>13</v>
      </c>
      <c r="AB143" s="196">
        <f t="shared" si="127"/>
        <v>84564</v>
      </c>
      <c r="AC143" s="196">
        <f t="shared" si="127"/>
        <v>109</v>
      </c>
      <c r="AD143" s="199">
        <f t="shared" si="127"/>
        <v>40539663</v>
      </c>
      <c r="AE143" s="195">
        <f t="shared" si="127"/>
        <v>109</v>
      </c>
      <c r="AF143" s="196">
        <f t="shared" si="127"/>
        <v>40539663</v>
      </c>
      <c r="AG143" s="196">
        <f t="shared" si="127"/>
        <v>109</v>
      </c>
      <c r="AH143" s="197">
        <f t="shared" si="127"/>
        <v>40539663</v>
      </c>
    </row>
    <row r="144" spans="1:34" ht="14.25" x14ac:dyDescent="0.15">
      <c r="A144" s="40"/>
      <c r="B144" s="392" t="s">
        <v>126</v>
      </c>
      <c r="C144" s="393"/>
      <c r="D144" s="393"/>
      <c r="E144" s="394"/>
      <c r="F144" s="41" t="s">
        <v>85</v>
      </c>
      <c r="G144" s="142"/>
      <c r="H144" s="143"/>
      <c r="I144" s="144"/>
      <c r="J144" s="143"/>
      <c r="K144" s="144"/>
      <c r="L144" s="143"/>
      <c r="M144" s="144"/>
      <c r="N144" s="144"/>
      <c r="O144" s="144">
        <f t="shared" ref="O144:P146" si="128">G144+I144+K144+M144</f>
        <v>0</v>
      </c>
      <c r="P144" s="145">
        <f t="shared" si="128"/>
        <v>0</v>
      </c>
      <c r="Q144" s="146"/>
      <c r="R144" s="144"/>
      <c r="S144" s="144"/>
      <c r="T144" s="143"/>
      <c r="U144" s="144">
        <v>12</v>
      </c>
      <c r="V144" s="143">
        <v>333900</v>
      </c>
      <c r="W144" s="144"/>
      <c r="X144" s="143"/>
      <c r="Y144" s="144"/>
      <c r="Z144" s="143"/>
      <c r="AA144" s="144"/>
      <c r="AB144" s="143"/>
      <c r="AC144" s="144">
        <f t="shared" ref="AC144:AD146" si="129">Q144+S144+U144+W144+Y144+AA144</f>
        <v>12</v>
      </c>
      <c r="AD144" s="147">
        <f t="shared" si="129"/>
        <v>333900</v>
      </c>
      <c r="AE144" s="142">
        <f t="shared" ref="AE144:AF146" si="130">O144+AC144</f>
        <v>12</v>
      </c>
      <c r="AF144" s="144">
        <f t="shared" si="130"/>
        <v>333900</v>
      </c>
      <c r="AG144" s="144"/>
      <c r="AH144" s="148"/>
    </row>
    <row r="145" spans="1:34" ht="14.25" x14ac:dyDescent="0.15">
      <c r="A145" s="40"/>
      <c r="B145" s="392"/>
      <c r="C145" s="393"/>
      <c r="D145" s="393"/>
      <c r="E145" s="394"/>
      <c r="F145" s="42" t="s">
        <v>86</v>
      </c>
      <c r="G145" s="149"/>
      <c r="H145" s="150"/>
      <c r="I145" s="150"/>
      <c r="J145" s="150"/>
      <c r="K145" s="150"/>
      <c r="L145" s="150"/>
      <c r="M145" s="150"/>
      <c r="N145" s="150"/>
      <c r="O145" s="151">
        <f t="shared" si="128"/>
        <v>0</v>
      </c>
      <c r="P145" s="152">
        <f t="shared" si="128"/>
        <v>0</v>
      </c>
      <c r="Q145" s="153"/>
      <c r="R145" s="150"/>
      <c r="S145" s="150"/>
      <c r="T145" s="150"/>
      <c r="U145" s="150"/>
      <c r="V145" s="150"/>
      <c r="W145" s="150"/>
      <c r="X145" s="150"/>
      <c r="Y145" s="150"/>
      <c r="Z145" s="150"/>
      <c r="AA145" s="150"/>
      <c r="AB145" s="150"/>
      <c r="AC145" s="151">
        <f t="shared" si="129"/>
        <v>0</v>
      </c>
      <c r="AD145" s="154">
        <f t="shared" si="129"/>
        <v>0</v>
      </c>
      <c r="AE145" s="155">
        <f t="shared" si="130"/>
        <v>0</v>
      </c>
      <c r="AF145" s="151">
        <f t="shared" si="130"/>
        <v>0</v>
      </c>
      <c r="AG145" s="150"/>
      <c r="AH145" s="156"/>
    </row>
    <row r="146" spans="1:34" ht="14.25" x14ac:dyDescent="0.15">
      <c r="A146" s="40"/>
      <c r="B146" s="392"/>
      <c r="C146" s="393"/>
      <c r="D146" s="393"/>
      <c r="E146" s="394"/>
      <c r="F146" s="43" t="s">
        <v>87</v>
      </c>
      <c r="G146" s="157"/>
      <c r="H146" s="158"/>
      <c r="I146" s="158"/>
      <c r="J146" s="158"/>
      <c r="K146" s="158"/>
      <c r="L146" s="158"/>
      <c r="M146" s="158"/>
      <c r="N146" s="158"/>
      <c r="O146" s="159">
        <f t="shared" si="128"/>
        <v>0</v>
      </c>
      <c r="P146" s="160">
        <f t="shared" si="128"/>
        <v>0</v>
      </c>
      <c r="Q146" s="161"/>
      <c r="R146" s="158"/>
      <c r="S146" s="158"/>
      <c r="T146" s="158"/>
      <c r="U146" s="158"/>
      <c r="V146" s="158"/>
      <c r="W146" s="158"/>
      <c r="X146" s="158"/>
      <c r="Y146" s="158"/>
      <c r="Z146" s="158"/>
      <c r="AA146" s="158"/>
      <c r="AB146" s="158"/>
      <c r="AC146" s="159">
        <f t="shared" si="129"/>
        <v>0</v>
      </c>
      <c r="AD146" s="162">
        <f t="shared" si="129"/>
        <v>0</v>
      </c>
      <c r="AE146" s="163">
        <f t="shared" si="130"/>
        <v>0</v>
      </c>
      <c r="AF146" s="159">
        <f t="shared" si="130"/>
        <v>0</v>
      </c>
      <c r="AG146" s="164"/>
      <c r="AH146" s="165"/>
    </row>
    <row r="147" spans="1:34" ht="15" thickBot="1" x14ac:dyDescent="0.2">
      <c r="A147" s="40"/>
      <c r="B147" s="379"/>
      <c r="C147" s="380"/>
      <c r="D147" s="380"/>
      <c r="E147" s="386"/>
      <c r="F147" s="44" t="s">
        <v>15</v>
      </c>
      <c r="G147" s="195">
        <f>SUM(G144:G146)</f>
        <v>0</v>
      </c>
      <c r="H147" s="196">
        <f t="shared" ref="H147:AH147" si="131">SUM(H144:H146)</f>
        <v>0</v>
      </c>
      <c r="I147" s="196">
        <f t="shared" si="131"/>
        <v>0</v>
      </c>
      <c r="J147" s="196">
        <f t="shared" si="131"/>
        <v>0</v>
      </c>
      <c r="K147" s="196">
        <f t="shared" si="131"/>
        <v>0</v>
      </c>
      <c r="L147" s="196">
        <f t="shared" si="131"/>
        <v>0</v>
      </c>
      <c r="M147" s="196">
        <f t="shared" si="131"/>
        <v>0</v>
      </c>
      <c r="N147" s="196">
        <f t="shared" si="131"/>
        <v>0</v>
      </c>
      <c r="O147" s="196">
        <f t="shared" si="131"/>
        <v>0</v>
      </c>
      <c r="P147" s="197">
        <f t="shared" si="131"/>
        <v>0</v>
      </c>
      <c r="Q147" s="198">
        <f t="shared" si="131"/>
        <v>0</v>
      </c>
      <c r="R147" s="196">
        <f t="shared" si="131"/>
        <v>0</v>
      </c>
      <c r="S147" s="196">
        <f t="shared" si="131"/>
        <v>0</v>
      </c>
      <c r="T147" s="196">
        <f t="shared" si="131"/>
        <v>0</v>
      </c>
      <c r="U147" s="196">
        <f t="shared" si="131"/>
        <v>12</v>
      </c>
      <c r="V147" s="196">
        <f t="shared" si="131"/>
        <v>333900</v>
      </c>
      <c r="W147" s="196">
        <f t="shared" si="131"/>
        <v>0</v>
      </c>
      <c r="X147" s="196">
        <f t="shared" si="131"/>
        <v>0</v>
      </c>
      <c r="Y147" s="196">
        <f t="shared" si="131"/>
        <v>0</v>
      </c>
      <c r="Z147" s="196">
        <f t="shared" si="131"/>
        <v>0</v>
      </c>
      <c r="AA147" s="196">
        <f t="shared" si="131"/>
        <v>0</v>
      </c>
      <c r="AB147" s="196">
        <f t="shared" si="131"/>
        <v>0</v>
      </c>
      <c r="AC147" s="196">
        <f t="shared" si="131"/>
        <v>12</v>
      </c>
      <c r="AD147" s="199">
        <f t="shared" si="131"/>
        <v>333900</v>
      </c>
      <c r="AE147" s="195">
        <f t="shared" si="131"/>
        <v>12</v>
      </c>
      <c r="AF147" s="196">
        <f t="shared" si="131"/>
        <v>333900</v>
      </c>
      <c r="AG147" s="196">
        <f t="shared" si="131"/>
        <v>0</v>
      </c>
      <c r="AH147" s="197">
        <f t="shared" si="131"/>
        <v>0</v>
      </c>
    </row>
    <row r="148" spans="1:34" ht="14.25" x14ac:dyDescent="0.15">
      <c r="A148" s="40"/>
      <c r="B148" s="381" t="s">
        <v>127</v>
      </c>
      <c r="C148" s="382"/>
      <c r="D148" s="382"/>
      <c r="E148" s="385"/>
      <c r="F148" s="41" t="s">
        <v>85</v>
      </c>
      <c r="G148" s="142"/>
      <c r="H148" s="143"/>
      <c r="I148" s="144"/>
      <c r="J148" s="143"/>
      <c r="K148" s="144"/>
      <c r="L148" s="143"/>
      <c r="M148" s="144"/>
      <c r="N148" s="144"/>
      <c r="O148" s="144">
        <f t="shared" ref="O148:P150" si="132">G148+I148+K148+M148</f>
        <v>0</v>
      </c>
      <c r="P148" s="145">
        <f t="shared" si="132"/>
        <v>0</v>
      </c>
      <c r="Q148" s="146"/>
      <c r="R148" s="144"/>
      <c r="S148" s="144"/>
      <c r="T148" s="143"/>
      <c r="U148" s="144"/>
      <c r="V148" s="143"/>
      <c r="W148" s="144"/>
      <c r="X148" s="143"/>
      <c r="Y148" s="144"/>
      <c r="Z148" s="143"/>
      <c r="AA148" s="144"/>
      <c r="AB148" s="143"/>
      <c r="AC148" s="144">
        <f t="shared" ref="AC148:AD150" si="133">Q148+S148+U148+W148+Y148+AA148</f>
        <v>0</v>
      </c>
      <c r="AD148" s="147">
        <f t="shared" si="133"/>
        <v>0</v>
      </c>
      <c r="AE148" s="142">
        <f t="shared" ref="AE148:AF150" si="134">O148+AC148</f>
        <v>0</v>
      </c>
      <c r="AF148" s="144">
        <f t="shared" si="134"/>
        <v>0</v>
      </c>
      <c r="AG148" s="144"/>
      <c r="AH148" s="148"/>
    </row>
    <row r="149" spans="1:34" ht="14.25" x14ac:dyDescent="0.15">
      <c r="A149" s="40"/>
      <c r="B149" s="381"/>
      <c r="C149" s="382"/>
      <c r="D149" s="382"/>
      <c r="E149" s="385"/>
      <c r="F149" s="42" t="s">
        <v>86</v>
      </c>
      <c r="G149" s="149"/>
      <c r="H149" s="150"/>
      <c r="I149" s="150"/>
      <c r="J149" s="150"/>
      <c r="K149" s="150"/>
      <c r="L149" s="150"/>
      <c r="M149" s="150"/>
      <c r="N149" s="150"/>
      <c r="O149" s="151">
        <f t="shared" si="132"/>
        <v>0</v>
      </c>
      <c r="P149" s="152">
        <f t="shared" si="132"/>
        <v>0</v>
      </c>
      <c r="Q149" s="153"/>
      <c r="R149" s="150"/>
      <c r="S149" s="150"/>
      <c r="T149" s="150"/>
      <c r="U149" s="150"/>
      <c r="V149" s="150"/>
      <c r="W149" s="150"/>
      <c r="X149" s="150"/>
      <c r="Y149" s="150"/>
      <c r="Z149" s="150"/>
      <c r="AA149" s="150"/>
      <c r="AB149" s="150"/>
      <c r="AC149" s="151">
        <f t="shared" si="133"/>
        <v>0</v>
      </c>
      <c r="AD149" s="154">
        <f t="shared" si="133"/>
        <v>0</v>
      </c>
      <c r="AE149" s="155">
        <f t="shared" si="134"/>
        <v>0</v>
      </c>
      <c r="AF149" s="151">
        <f t="shared" si="134"/>
        <v>0</v>
      </c>
      <c r="AG149" s="150"/>
      <c r="AH149" s="156"/>
    </row>
    <row r="150" spans="1:34" ht="14.25" x14ac:dyDescent="0.15">
      <c r="A150" s="40"/>
      <c r="B150" s="381"/>
      <c r="C150" s="382"/>
      <c r="D150" s="382"/>
      <c r="E150" s="385"/>
      <c r="F150" s="43" t="s">
        <v>87</v>
      </c>
      <c r="G150" s="157"/>
      <c r="H150" s="158"/>
      <c r="I150" s="158"/>
      <c r="J150" s="158"/>
      <c r="K150" s="158"/>
      <c r="L150" s="158"/>
      <c r="M150" s="158"/>
      <c r="N150" s="158"/>
      <c r="O150" s="159">
        <f t="shared" si="132"/>
        <v>0</v>
      </c>
      <c r="P150" s="160">
        <f t="shared" si="132"/>
        <v>0</v>
      </c>
      <c r="Q150" s="161"/>
      <c r="R150" s="158"/>
      <c r="S150" s="158"/>
      <c r="T150" s="158"/>
      <c r="U150" s="158"/>
      <c r="V150" s="158"/>
      <c r="W150" s="158"/>
      <c r="X150" s="158"/>
      <c r="Y150" s="158"/>
      <c r="Z150" s="158"/>
      <c r="AA150" s="158"/>
      <c r="AB150" s="158"/>
      <c r="AC150" s="159">
        <f t="shared" si="133"/>
        <v>0</v>
      </c>
      <c r="AD150" s="162">
        <f t="shared" si="133"/>
        <v>0</v>
      </c>
      <c r="AE150" s="163">
        <f t="shared" si="134"/>
        <v>0</v>
      </c>
      <c r="AF150" s="159">
        <f t="shared" si="134"/>
        <v>0</v>
      </c>
      <c r="AG150" s="164"/>
      <c r="AH150" s="165"/>
    </row>
    <row r="151" spans="1:34" ht="15" thickBot="1" x14ac:dyDescent="0.2">
      <c r="A151" s="40"/>
      <c r="B151" s="381"/>
      <c r="C151" s="382"/>
      <c r="D151" s="382"/>
      <c r="E151" s="385"/>
      <c r="F151" s="45" t="s">
        <v>15</v>
      </c>
      <c r="G151" s="200">
        <f>SUM(G148:G150)</f>
        <v>0</v>
      </c>
      <c r="H151" s="201">
        <f t="shared" ref="H151:AH151" si="135">SUM(H148:H150)</f>
        <v>0</v>
      </c>
      <c r="I151" s="201">
        <f t="shared" si="135"/>
        <v>0</v>
      </c>
      <c r="J151" s="201">
        <f t="shared" si="135"/>
        <v>0</v>
      </c>
      <c r="K151" s="201">
        <f t="shared" si="135"/>
        <v>0</v>
      </c>
      <c r="L151" s="201">
        <f t="shared" si="135"/>
        <v>0</v>
      </c>
      <c r="M151" s="201">
        <f t="shared" si="135"/>
        <v>0</v>
      </c>
      <c r="N151" s="201">
        <f t="shared" si="135"/>
        <v>0</v>
      </c>
      <c r="O151" s="201">
        <f t="shared" si="135"/>
        <v>0</v>
      </c>
      <c r="P151" s="202">
        <f t="shared" si="135"/>
        <v>0</v>
      </c>
      <c r="Q151" s="203">
        <f t="shared" si="135"/>
        <v>0</v>
      </c>
      <c r="R151" s="201">
        <f t="shared" si="135"/>
        <v>0</v>
      </c>
      <c r="S151" s="201">
        <f t="shared" si="135"/>
        <v>0</v>
      </c>
      <c r="T151" s="201">
        <f t="shared" si="135"/>
        <v>0</v>
      </c>
      <c r="U151" s="201">
        <f t="shared" si="135"/>
        <v>0</v>
      </c>
      <c r="V151" s="201">
        <f t="shared" si="135"/>
        <v>0</v>
      </c>
      <c r="W151" s="201">
        <f t="shared" si="135"/>
        <v>0</v>
      </c>
      <c r="X151" s="201">
        <f t="shared" si="135"/>
        <v>0</v>
      </c>
      <c r="Y151" s="201">
        <f t="shared" si="135"/>
        <v>0</v>
      </c>
      <c r="Z151" s="201">
        <f t="shared" si="135"/>
        <v>0</v>
      </c>
      <c r="AA151" s="201">
        <f t="shared" si="135"/>
        <v>0</v>
      </c>
      <c r="AB151" s="201">
        <f t="shared" si="135"/>
        <v>0</v>
      </c>
      <c r="AC151" s="201">
        <f t="shared" si="135"/>
        <v>0</v>
      </c>
      <c r="AD151" s="204">
        <f t="shared" si="135"/>
        <v>0</v>
      </c>
      <c r="AE151" s="200">
        <f t="shared" si="135"/>
        <v>0</v>
      </c>
      <c r="AF151" s="201">
        <f t="shared" si="135"/>
        <v>0</v>
      </c>
      <c r="AG151" s="201">
        <f t="shared" si="135"/>
        <v>0</v>
      </c>
      <c r="AH151" s="202">
        <f t="shared" si="135"/>
        <v>0</v>
      </c>
    </row>
    <row r="152" spans="1:34" ht="14.25" x14ac:dyDescent="0.15">
      <c r="A152" s="40"/>
      <c r="B152" s="379" t="s">
        <v>128</v>
      </c>
      <c r="C152" s="380"/>
      <c r="D152" s="380"/>
      <c r="E152" s="386"/>
      <c r="F152" s="41" t="s">
        <v>85</v>
      </c>
      <c r="G152" s="142"/>
      <c r="H152" s="143"/>
      <c r="I152" s="144"/>
      <c r="J152" s="143"/>
      <c r="K152" s="205">
        <v>5</v>
      </c>
      <c r="L152" s="206">
        <v>112840</v>
      </c>
      <c r="M152" s="205">
        <v>1</v>
      </c>
      <c r="N152" s="205">
        <v>15800</v>
      </c>
      <c r="O152" s="205">
        <f t="shared" ref="O152:P154" si="136">G152+I152+K152+M152</f>
        <v>6</v>
      </c>
      <c r="P152" s="207">
        <f t="shared" si="136"/>
        <v>128640</v>
      </c>
      <c r="Q152" s="208">
        <v>10</v>
      </c>
      <c r="R152" s="205">
        <v>97755</v>
      </c>
      <c r="S152" s="205">
        <v>22</v>
      </c>
      <c r="T152" s="206">
        <v>131710</v>
      </c>
      <c r="U152" s="144"/>
      <c r="V152" s="143"/>
      <c r="W152" s="144"/>
      <c r="X152" s="143"/>
      <c r="Y152" s="144"/>
      <c r="Z152" s="143"/>
      <c r="AA152" s="144"/>
      <c r="AB152" s="143"/>
      <c r="AC152" s="144">
        <f t="shared" ref="AC152:AD154" si="137">Q152+S152+U152+W152+Y152+AA152</f>
        <v>32</v>
      </c>
      <c r="AD152" s="147">
        <f t="shared" si="137"/>
        <v>229465</v>
      </c>
      <c r="AE152" s="142">
        <f t="shared" ref="AE152:AF154" si="138">O152+AC152</f>
        <v>38</v>
      </c>
      <c r="AF152" s="144">
        <f t="shared" si="138"/>
        <v>358105</v>
      </c>
      <c r="AG152" s="144"/>
      <c r="AH152" s="148"/>
    </row>
    <row r="153" spans="1:34" ht="14.25" x14ac:dyDescent="0.15">
      <c r="A153" s="40"/>
      <c r="B153" s="381"/>
      <c r="C153" s="382"/>
      <c r="D153" s="382"/>
      <c r="E153" s="385"/>
      <c r="F153" s="42" t="s">
        <v>86</v>
      </c>
      <c r="G153" s="149"/>
      <c r="H153" s="150"/>
      <c r="I153" s="150"/>
      <c r="J153" s="150"/>
      <c r="K153" s="209"/>
      <c r="L153" s="209"/>
      <c r="M153" s="209"/>
      <c r="N153" s="209"/>
      <c r="O153" s="210">
        <f t="shared" si="136"/>
        <v>0</v>
      </c>
      <c r="P153" s="211">
        <f t="shared" si="136"/>
        <v>0</v>
      </c>
      <c r="Q153" s="212"/>
      <c r="R153" s="209"/>
      <c r="S153" s="209"/>
      <c r="T153" s="209"/>
      <c r="U153" s="150"/>
      <c r="V153" s="150"/>
      <c r="W153" s="150"/>
      <c r="X153" s="150"/>
      <c r="Y153" s="150"/>
      <c r="Z153" s="150"/>
      <c r="AA153" s="150"/>
      <c r="AB153" s="150"/>
      <c r="AC153" s="151">
        <f t="shared" si="137"/>
        <v>0</v>
      </c>
      <c r="AD153" s="154">
        <f t="shared" si="137"/>
        <v>0</v>
      </c>
      <c r="AE153" s="155">
        <f t="shared" si="138"/>
        <v>0</v>
      </c>
      <c r="AF153" s="151">
        <f t="shared" si="138"/>
        <v>0</v>
      </c>
      <c r="AG153" s="150"/>
      <c r="AH153" s="156"/>
    </row>
    <row r="154" spans="1:34" ht="14.25" x14ac:dyDescent="0.15">
      <c r="A154" s="40"/>
      <c r="B154" s="381"/>
      <c r="C154" s="382"/>
      <c r="D154" s="382"/>
      <c r="E154" s="385"/>
      <c r="F154" s="43" t="s">
        <v>87</v>
      </c>
      <c r="G154" s="157"/>
      <c r="H154" s="158"/>
      <c r="I154" s="158"/>
      <c r="J154" s="158"/>
      <c r="K154" s="213"/>
      <c r="L154" s="213"/>
      <c r="M154" s="213"/>
      <c r="N154" s="213"/>
      <c r="O154" s="214">
        <f t="shared" si="136"/>
        <v>0</v>
      </c>
      <c r="P154" s="215">
        <f t="shared" si="136"/>
        <v>0</v>
      </c>
      <c r="Q154" s="216"/>
      <c r="R154" s="213"/>
      <c r="S154" s="213"/>
      <c r="T154" s="213"/>
      <c r="U154" s="158"/>
      <c r="V154" s="158"/>
      <c r="W154" s="158"/>
      <c r="X154" s="158"/>
      <c r="Y154" s="158"/>
      <c r="Z154" s="158"/>
      <c r="AA154" s="158"/>
      <c r="AB154" s="158"/>
      <c r="AC154" s="159">
        <f t="shared" si="137"/>
        <v>0</v>
      </c>
      <c r="AD154" s="162">
        <f t="shared" si="137"/>
        <v>0</v>
      </c>
      <c r="AE154" s="163">
        <f t="shared" si="138"/>
        <v>0</v>
      </c>
      <c r="AF154" s="159">
        <f t="shared" si="138"/>
        <v>0</v>
      </c>
      <c r="AG154" s="164"/>
      <c r="AH154" s="165"/>
    </row>
    <row r="155" spans="1:34" ht="15" thickBot="1" x14ac:dyDescent="0.2">
      <c r="A155" s="40"/>
      <c r="B155" s="381"/>
      <c r="C155" s="382"/>
      <c r="D155" s="382"/>
      <c r="E155" s="385"/>
      <c r="F155" s="44" t="s">
        <v>15</v>
      </c>
      <c r="G155" s="195">
        <f>SUM(G152:G154)</f>
        <v>0</v>
      </c>
      <c r="H155" s="196">
        <f t="shared" ref="H155:AH155" si="139">SUM(H152:H154)</f>
        <v>0</v>
      </c>
      <c r="I155" s="196">
        <f t="shared" si="139"/>
        <v>0</v>
      </c>
      <c r="J155" s="196">
        <f t="shared" si="139"/>
        <v>0</v>
      </c>
      <c r="K155" s="196">
        <f t="shared" si="139"/>
        <v>5</v>
      </c>
      <c r="L155" s="196">
        <f t="shared" si="139"/>
        <v>112840</v>
      </c>
      <c r="M155" s="196">
        <f t="shared" si="139"/>
        <v>1</v>
      </c>
      <c r="N155" s="196">
        <f t="shared" si="139"/>
        <v>15800</v>
      </c>
      <c r="O155" s="196">
        <f t="shared" si="139"/>
        <v>6</v>
      </c>
      <c r="P155" s="197">
        <f t="shared" si="139"/>
        <v>128640</v>
      </c>
      <c r="Q155" s="198">
        <f t="shared" si="139"/>
        <v>10</v>
      </c>
      <c r="R155" s="196">
        <f t="shared" si="139"/>
        <v>97755</v>
      </c>
      <c r="S155" s="196">
        <f t="shared" si="139"/>
        <v>22</v>
      </c>
      <c r="T155" s="196">
        <f t="shared" si="139"/>
        <v>131710</v>
      </c>
      <c r="U155" s="196">
        <f t="shared" si="139"/>
        <v>0</v>
      </c>
      <c r="V155" s="196">
        <f t="shared" si="139"/>
        <v>0</v>
      </c>
      <c r="W155" s="196">
        <f t="shared" si="139"/>
        <v>0</v>
      </c>
      <c r="X155" s="196">
        <f t="shared" si="139"/>
        <v>0</v>
      </c>
      <c r="Y155" s="196">
        <f t="shared" si="139"/>
        <v>0</v>
      </c>
      <c r="Z155" s="196">
        <f t="shared" si="139"/>
        <v>0</v>
      </c>
      <c r="AA155" s="196">
        <f t="shared" si="139"/>
        <v>0</v>
      </c>
      <c r="AB155" s="196">
        <f t="shared" si="139"/>
        <v>0</v>
      </c>
      <c r="AC155" s="196">
        <f t="shared" si="139"/>
        <v>32</v>
      </c>
      <c r="AD155" s="199">
        <f t="shared" si="139"/>
        <v>229465</v>
      </c>
      <c r="AE155" s="195">
        <f t="shared" si="139"/>
        <v>38</v>
      </c>
      <c r="AF155" s="196">
        <f t="shared" si="139"/>
        <v>358105</v>
      </c>
      <c r="AG155" s="196">
        <f t="shared" si="139"/>
        <v>0</v>
      </c>
      <c r="AH155" s="197">
        <f t="shared" si="139"/>
        <v>0</v>
      </c>
    </row>
    <row r="156" spans="1:34" ht="14.25" x14ac:dyDescent="0.15">
      <c r="A156" s="40"/>
      <c r="B156" s="379" t="s">
        <v>129</v>
      </c>
      <c r="C156" s="380"/>
      <c r="D156" s="380"/>
      <c r="E156" s="380"/>
      <c r="F156" s="41" t="s">
        <v>85</v>
      </c>
      <c r="G156" s="142"/>
      <c r="H156" s="143"/>
      <c r="I156" s="144">
        <v>4</v>
      </c>
      <c r="J156" s="143">
        <v>62310</v>
      </c>
      <c r="K156" s="144"/>
      <c r="L156" s="143"/>
      <c r="M156" s="144"/>
      <c r="N156" s="144"/>
      <c r="O156" s="144">
        <f t="shared" ref="O156:P158" si="140">G156+I156+K156+M156</f>
        <v>4</v>
      </c>
      <c r="P156" s="145">
        <f t="shared" si="140"/>
        <v>62310</v>
      </c>
      <c r="Q156" s="146"/>
      <c r="R156" s="144"/>
      <c r="S156" s="144"/>
      <c r="T156" s="143"/>
      <c r="U156" s="144"/>
      <c r="V156" s="143"/>
      <c r="W156" s="144"/>
      <c r="X156" s="143"/>
      <c r="Y156" s="144"/>
      <c r="Z156" s="143"/>
      <c r="AA156" s="144"/>
      <c r="AB156" s="143"/>
      <c r="AC156" s="144">
        <f t="shared" ref="AC156:AD158" si="141">Q156+S156+U156+W156+Y156+AA156</f>
        <v>0</v>
      </c>
      <c r="AD156" s="147">
        <f t="shared" si="141"/>
        <v>0</v>
      </c>
      <c r="AE156" s="142">
        <f t="shared" ref="AE156:AF158" si="142">O156+AC156</f>
        <v>4</v>
      </c>
      <c r="AF156" s="144">
        <f t="shared" si="142"/>
        <v>62310</v>
      </c>
      <c r="AG156" s="144">
        <v>4</v>
      </c>
      <c r="AH156" s="148">
        <v>62310</v>
      </c>
    </row>
    <row r="157" spans="1:34" ht="14.25" x14ac:dyDescent="0.15">
      <c r="A157" s="40"/>
      <c r="B157" s="381"/>
      <c r="C157" s="382"/>
      <c r="D157" s="382"/>
      <c r="E157" s="382"/>
      <c r="F157" s="42" t="s">
        <v>86</v>
      </c>
      <c r="G157" s="149"/>
      <c r="H157" s="150"/>
      <c r="I157" s="150">
        <v>22</v>
      </c>
      <c r="J157" s="150">
        <v>862854</v>
      </c>
      <c r="K157" s="150"/>
      <c r="L157" s="150"/>
      <c r="M157" s="150"/>
      <c r="N157" s="150"/>
      <c r="O157" s="151">
        <f t="shared" si="140"/>
        <v>22</v>
      </c>
      <c r="P157" s="152">
        <f t="shared" si="140"/>
        <v>862854</v>
      </c>
      <c r="Q157" s="153"/>
      <c r="R157" s="150"/>
      <c r="S157" s="150"/>
      <c r="T157" s="150"/>
      <c r="U157" s="150"/>
      <c r="V157" s="150"/>
      <c r="W157" s="150"/>
      <c r="X157" s="150"/>
      <c r="Y157" s="150"/>
      <c r="Z157" s="150"/>
      <c r="AA157" s="150"/>
      <c r="AB157" s="150"/>
      <c r="AC157" s="151">
        <f t="shared" si="141"/>
        <v>0</v>
      </c>
      <c r="AD157" s="154">
        <f t="shared" si="141"/>
        <v>0</v>
      </c>
      <c r="AE157" s="155">
        <f t="shared" si="142"/>
        <v>22</v>
      </c>
      <c r="AF157" s="151">
        <f t="shared" si="142"/>
        <v>862854</v>
      </c>
      <c r="AG157" s="150">
        <v>22</v>
      </c>
      <c r="AH157" s="156">
        <v>862854</v>
      </c>
    </row>
    <row r="158" spans="1:34" ht="14.25" x14ac:dyDescent="0.15">
      <c r="A158" s="40"/>
      <c r="B158" s="381"/>
      <c r="C158" s="382"/>
      <c r="D158" s="382"/>
      <c r="E158" s="382"/>
      <c r="F158" s="43" t="s">
        <v>87</v>
      </c>
      <c r="G158" s="157"/>
      <c r="H158" s="158"/>
      <c r="I158" s="158"/>
      <c r="J158" s="158"/>
      <c r="K158" s="158"/>
      <c r="L158" s="158"/>
      <c r="M158" s="158"/>
      <c r="N158" s="158"/>
      <c r="O158" s="159">
        <f t="shared" si="140"/>
        <v>0</v>
      </c>
      <c r="P158" s="160">
        <f t="shared" si="140"/>
        <v>0</v>
      </c>
      <c r="Q158" s="161"/>
      <c r="R158" s="158"/>
      <c r="S158" s="158"/>
      <c r="T158" s="158"/>
      <c r="U158" s="158"/>
      <c r="V158" s="158"/>
      <c r="W158" s="158"/>
      <c r="X158" s="158"/>
      <c r="Y158" s="158"/>
      <c r="Z158" s="158"/>
      <c r="AA158" s="158"/>
      <c r="AB158" s="158"/>
      <c r="AC158" s="159">
        <f t="shared" si="141"/>
        <v>0</v>
      </c>
      <c r="AD158" s="162">
        <f t="shared" si="141"/>
        <v>0</v>
      </c>
      <c r="AE158" s="163">
        <f t="shared" si="142"/>
        <v>0</v>
      </c>
      <c r="AF158" s="159">
        <f t="shared" si="142"/>
        <v>0</v>
      </c>
      <c r="AG158" s="164"/>
      <c r="AH158" s="165"/>
    </row>
    <row r="159" spans="1:34" ht="15" thickBot="1" x14ac:dyDescent="0.2">
      <c r="A159" s="40"/>
      <c r="B159" s="383"/>
      <c r="C159" s="384"/>
      <c r="D159" s="384"/>
      <c r="E159" s="384"/>
      <c r="F159" s="44" t="s">
        <v>15</v>
      </c>
      <c r="G159" s="195">
        <f>SUM(G156:G158)</f>
        <v>0</v>
      </c>
      <c r="H159" s="196">
        <f t="shared" ref="H159:AH159" si="143">SUM(H156:H158)</f>
        <v>0</v>
      </c>
      <c r="I159" s="196">
        <f t="shared" si="143"/>
        <v>26</v>
      </c>
      <c r="J159" s="196">
        <f t="shared" si="143"/>
        <v>925164</v>
      </c>
      <c r="K159" s="196">
        <f t="shared" si="143"/>
        <v>0</v>
      </c>
      <c r="L159" s="196">
        <f t="shared" si="143"/>
        <v>0</v>
      </c>
      <c r="M159" s="196">
        <f t="shared" si="143"/>
        <v>0</v>
      </c>
      <c r="N159" s="196">
        <f t="shared" si="143"/>
        <v>0</v>
      </c>
      <c r="O159" s="196">
        <f t="shared" si="143"/>
        <v>26</v>
      </c>
      <c r="P159" s="197">
        <f t="shared" si="143"/>
        <v>925164</v>
      </c>
      <c r="Q159" s="198">
        <f t="shared" si="143"/>
        <v>0</v>
      </c>
      <c r="R159" s="196">
        <f t="shared" si="143"/>
        <v>0</v>
      </c>
      <c r="S159" s="196">
        <f t="shared" si="143"/>
        <v>0</v>
      </c>
      <c r="T159" s="196">
        <f t="shared" si="143"/>
        <v>0</v>
      </c>
      <c r="U159" s="196">
        <f t="shared" si="143"/>
        <v>0</v>
      </c>
      <c r="V159" s="196">
        <f t="shared" si="143"/>
        <v>0</v>
      </c>
      <c r="W159" s="196">
        <f t="shared" si="143"/>
        <v>0</v>
      </c>
      <c r="X159" s="196">
        <f t="shared" si="143"/>
        <v>0</v>
      </c>
      <c r="Y159" s="196">
        <f t="shared" si="143"/>
        <v>0</v>
      </c>
      <c r="Z159" s="196">
        <f t="shared" si="143"/>
        <v>0</v>
      </c>
      <c r="AA159" s="196">
        <f t="shared" si="143"/>
        <v>0</v>
      </c>
      <c r="AB159" s="196">
        <f t="shared" si="143"/>
        <v>0</v>
      </c>
      <c r="AC159" s="196">
        <f t="shared" si="143"/>
        <v>0</v>
      </c>
      <c r="AD159" s="199">
        <f t="shared" si="143"/>
        <v>0</v>
      </c>
      <c r="AE159" s="195">
        <f t="shared" si="143"/>
        <v>26</v>
      </c>
      <c r="AF159" s="196">
        <f t="shared" si="143"/>
        <v>925164</v>
      </c>
      <c r="AG159" s="196">
        <f t="shared" si="143"/>
        <v>26</v>
      </c>
      <c r="AH159" s="197">
        <f t="shared" si="143"/>
        <v>925164</v>
      </c>
    </row>
    <row r="160" spans="1:34" ht="14.25" x14ac:dyDescent="0.15">
      <c r="A160" s="40"/>
      <c r="B160" s="381" t="s">
        <v>130</v>
      </c>
      <c r="C160" s="382"/>
      <c r="D160" s="382"/>
      <c r="E160" s="385"/>
      <c r="F160" s="41" t="s">
        <v>85</v>
      </c>
      <c r="G160" s="142"/>
      <c r="H160" s="143"/>
      <c r="I160" s="144"/>
      <c r="J160" s="143"/>
      <c r="K160" s="144"/>
      <c r="L160" s="143"/>
      <c r="M160" s="144"/>
      <c r="N160" s="144"/>
      <c r="O160" s="144">
        <f t="shared" ref="O160:P162" si="144">G160+I160+K160+M160</f>
        <v>0</v>
      </c>
      <c r="P160" s="145">
        <f t="shared" si="144"/>
        <v>0</v>
      </c>
      <c r="Q160" s="146"/>
      <c r="R160" s="144"/>
      <c r="S160" s="144"/>
      <c r="T160" s="143"/>
      <c r="U160" s="144"/>
      <c r="V160" s="143"/>
      <c r="W160" s="144"/>
      <c r="X160" s="143"/>
      <c r="Y160" s="144"/>
      <c r="Z160" s="143"/>
      <c r="AA160" s="144"/>
      <c r="AB160" s="143"/>
      <c r="AC160" s="144">
        <f t="shared" ref="AC160:AD162" si="145">Q160+S160+U160+W160+Y160+AA160</f>
        <v>0</v>
      </c>
      <c r="AD160" s="147">
        <f t="shared" si="145"/>
        <v>0</v>
      </c>
      <c r="AE160" s="142">
        <f t="shared" ref="AE160:AF162" si="146">O160+AC160</f>
        <v>0</v>
      </c>
      <c r="AF160" s="144">
        <f t="shared" si="146"/>
        <v>0</v>
      </c>
      <c r="AG160" s="144"/>
      <c r="AH160" s="148"/>
    </row>
    <row r="161" spans="1:34" ht="14.25" x14ac:dyDescent="0.15">
      <c r="A161" s="40"/>
      <c r="B161" s="381"/>
      <c r="C161" s="382"/>
      <c r="D161" s="382"/>
      <c r="E161" s="385"/>
      <c r="F161" s="42" t="s">
        <v>86</v>
      </c>
      <c r="G161" s="149"/>
      <c r="H161" s="150"/>
      <c r="I161" s="150"/>
      <c r="J161" s="150"/>
      <c r="K161" s="150"/>
      <c r="L161" s="150"/>
      <c r="M161" s="150"/>
      <c r="N161" s="150"/>
      <c r="O161" s="151">
        <f t="shared" si="144"/>
        <v>0</v>
      </c>
      <c r="P161" s="152">
        <f t="shared" si="144"/>
        <v>0</v>
      </c>
      <c r="Q161" s="153"/>
      <c r="R161" s="150"/>
      <c r="S161" s="150"/>
      <c r="T161" s="150"/>
      <c r="U161" s="150"/>
      <c r="V161" s="150"/>
      <c r="W161" s="150"/>
      <c r="X161" s="150"/>
      <c r="Y161" s="150"/>
      <c r="Z161" s="150"/>
      <c r="AA161" s="150"/>
      <c r="AB161" s="150"/>
      <c r="AC161" s="151">
        <f t="shared" si="145"/>
        <v>0</v>
      </c>
      <c r="AD161" s="154">
        <f t="shared" si="145"/>
        <v>0</v>
      </c>
      <c r="AE161" s="155">
        <f t="shared" si="146"/>
        <v>0</v>
      </c>
      <c r="AF161" s="151">
        <f t="shared" si="146"/>
        <v>0</v>
      </c>
      <c r="AG161" s="150"/>
      <c r="AH161" s="156"/>
    </row>
    <row r="162" spans="1:34" ht="14.25" x14ac:dyDescent="0.15">
      <c r="A162" s="40"/>
      <c r="B162" s="381"/>
      <c r="C162" s="382"/>
      <c r="D162" s="382"/>
      <c r="E162" s="385"/>
      <c r="F162" s="43" t="s">
        <v>87</v>
      </c>
      <c r="G162" s="157"/>
      <c r="H162" s="158"/>
      <c r="I162" s="158"/>
      <c r="J162" s="158"/>
      <c r="K162" s="158"/>
      <c r="L162" s="158"/>
      <c r="M162" s="158"/>
      <c r="N162" s="158"/>
      <c r="O162" s="159">
        <f t="shared" si="144"/>
        <v>0</v>
      </c>
      <c r="P162" s="160">
        <f t="shared" si="144"/>
        <v>0</v>
      </c>
      <c r="Q162" s="161"/>
      <c r="R162" s="158"/>
      <c r="S162" s="158"/>
      <c r="T162" s="158"/>
      <c r="U162" s="158"/>
      <c r="V162" s="158"/>
      <c r="W162" s="158"/>
      <c r="X162" s="158"/>
      <c r="Y162" s="158"/>
      <c r="Z162" s="158"/>
      <c r="AA162" s="158"/>
      <c r="AB162" s="158"/>
      <c r="AC162" s="159">
        <f t="shared" si="145"/>
        <v>0</v>
      </c>
      <c r="AD162" s="162">
        <f t="shared" si="145"/>
        <v>0</v>
      </c>
      <c r="AE162" s="163">
        <f t="shared" si="146"/>
        <v>0</v>
      </c>
      <c r="AF162" s="159">
        <f t="shared" si="146"/>
        <v>0</v>
      </c>
      <c r="AG162" s="164"/>
      <c r="AH162" s="165"/>
    </row>
    <row r="163" spans="1:34" ht="15" thickBot="1" x14ac:dyDescent="0.2">
      <c r="A163" s="40"/>
      <c r="B163" s="381"/>
      <c r="C163" s="382"/>
      <c r="D163" s="382"/>
      <c r="E163" s="385"/>
      <c r="F163" s="45" t="s">
        <v>15</v>
      </c>
      <c r="G163" s="200">
        <f>SUM(G160:G162)</f>
        <v>0</v>
      </c>
      <c r="H163" s="201">
        <f t="shared" ref="H163:AH163" si="147">SUM(H160:H162)</f>
        <v>0</v>
      </c>
      <c r="I163" s="201">
        <f t="shared" si="147"/>
        <v>0</v>
      </c>
      <c r="J163" s="201">
        <f t="shared" si="147"/>
        <v>0</v>
      </c>
      <c r="K163" s="201">
        <f t="shared" si="147"/>
        <v>0</v>
      </c>
      <c r="L163" s="201">
        <f t="shared" si="147"/>
        <v>0</v>
      </c>
      <c r="M163" s="201">
        <f t="shared" si="147"/>
        <v>0</v>
      </c>
      <c r="N163" s="201">
        <f t="shared" si="147"/>
        <v>0</v>
      </c>
      <c r="O163" s="201">
        <f t="shared" si="147"/>
        <v>0</v>
      </c>
      <c r="P163" s="202">
        <f t="shared" si="147"/>
        <v>0</v>
      </c>
      <c r="Q163" s="203">
        <f t="shared" si="147"/>
        <v>0</v>
      </c>
      <c r="R163" s="201">
        <f t="shared" si="147"/>
        <v>0</v>
      </c>
      <c r="S163" s="201">
        <f t="shared" si="147"/>
        <v>0</v>
      </c>
      <c r="T163" s="201">
        <f t="shared" si="147"/>
        <v>0</v>
      </c>
      <c r="U163" s="201">
        <f t="shared" si="147"/>
        <v>0</v>
      </c>
      <c r="V163" s="201">
        <f t="shared" si="147"/>
        <v>0</v>
      </c>
      <c r="W163" s="201">
        <f t="shared" si="147"/>
        <v>0</v>
      </c>
      <c r="X163" s="201">
        <f t="shared" si="147"/>
        <v>0</v>
      </c>
      <c r="Y163" s="201">
        <f t="shared" si="147"/>
        <v>0</v>
      </c>
      <c r="Z163" s="201">
        <f t="shared" si="147"/>
        <v>0</v>
      </c>
      <c r="AA163" s="201">
        <f t="shared" si="147"/>
        <v>0</v>
      </c>
      <c r="AB163" s="201">
        <f t="shared" si="147"/>
        <v>0</v>
      </c>
      <c r="AC163" s="201">
        <f t="shared" si="147"/>
        <v>0</v>
      </c>
      <c r="AD163" s="204">
        <f t="shared" si="147"/>
        <v>0</v>
      </c>
      <c r="AE163" s="200">
        <f t="shared" si="147"/>
        <v>0</v>
      </c>
      <c r="AF163" s="201">
        <f t="shared" si="147"/>
        <v>0</v>
      </c>
      <c r="AG163" s="201">
        <f t="shared" si="147"/>
        <v>0</v>
      </c>
      <c r="AH163" s="202">
        <f t="shared" si="147"/>
        <v>0</v>
      </c>
    </row>
    <row r="164" spans="1:34" ht="14.25" x14ac:dyDescent="0.15">
      <c r="A164" s="40"/>
      <c r="B164" s="381" t="s">
        <v>131</v>
      </c>
      <c r="C164" s="382"/>
      <c r="D164" s="382"/>
      <c r="E164" s="385"/>
      <c r="F164" s="41" t="s">
        <v>85</v>
      </c>
      <c r="G164" s="142"/>
      <c r="H164" s="143"/>
      <c r="I164" s="144"/>
      <c r="J164" s="143"/>
      <c r="K164" s="144"/>
      <c r="L164" s="143"/>
      <c r="M164" s="144"/>
      <c r="N164" s="144"/>
      <c r="O164" s="144">
        <f t="shared" ref="O164:P166" si="148">G164+I164+K164+M164</f>
        <v>0</v>
      </c>
      <c r="P164" s="145">
        <f t="shared" si="148"/>
        <v>0</v>
      </c>
      <c r="Q164" s="146"/>
      <c r="R164" s="144"/>
      <c r="S164" s="144"/>
      <c r="T164" s="143"/>
      <c r="U164" s="144"/>
      <c r="V164" s="143"/>
      <c r="W164" s="144"/>
      <c r="X164" s="143"/>
      <c r="Y164" s="144"/>
      <c r="Z164" s="143"/>
      <c r="AA164" s="144"/>
      <c r="AB164" s="143"/>
      <c r="AC164" s="144">
        <f t="shared" ref="AC164:AD166" si="149">Q164+S164+U164+W164+Y164+AA164</f>
        <v>0</v>
      </c>
      <c r="AD164" s="147">
        <f t="shared" si="149"/>
        <v>0</v>
      </c>
      <c r="AE164" s="142">
        <f t="shared" ref="AE164:AF166" si="150">O164+AC164</f>
        <v>0</v>
      </c>
      <c r="AF164" s="144">
        <f t="shared" si="150"/>
        <v>0</v>
      </c>
      <c r="AG164" s="144"/>
      <c r="AH164" s="148"/>
    </row>
    <row r="165" spans="1:34" ht="14.25" x14ac:dyDescent="0.15">
      <c r="A165" s="40"/>
      <c r="B165" s="381"/>
      <c r="C165" s="382"/>
      <c r="D165" s="382"/>
      <c r="E165" s="385"/>
      <c r="F165" s="42" t="s">
        <v>86</v>
      </c>
      <c r="G165" s="149"/>
      <c r="H165" s="150"/>
      <c r="I165" s="150"/>
      <c r="J165" s="150"/>
      <c r="K165" s="150"/>
      <c r="L165" s="150"/>
      <c r="M165" s="150"/>
      <c r="N165" s="150"/>
      <c r="O165" s="151">
        <f t="shared" si="148"/>
        <v>0</v>
      </c>
      <c r="P165" s="152">
        <f t="shared" si="148"/>
        <v>0</v>
      </c>
      <c r="Q165" s="153"/>
      <c r="R165" s="150"/>
      <c r="S165" s="150"/>
      <c r="T165" s="150"/>
      <c r="U165" s="150"/>
      <c r="V165" s="150"/>
      <c r="W165" s="150"/>
      <c r="X165" s="150"/>
      <c r="Y165" s="150"/>
      <c r="Z165" s="150"/>
      <c r="AA165" s="150"/>
      <c r="AB165" s="150"/>
      <c r="AC165" s="151">
        <f t="shared" si="149"/>
        <v>0</v>
      </c>
      <c r="AD165" s="154">
        <f t="shared" si="149"/>
        <v>0</v>
      </c>
      <c r="AE165" s="155">
        <f t="shared" si="150"/>
        <v>0</v>
      </c>
      <c r="AF165" s="151">
        <f t="shared" si="150"/>
        <v>0</v>
      </c>
      <c r="AG165" s="150"/>
      <c r="AH165" s="156"/>
    </row>
    <row r="166" spans="1:34" ht="14.25" x14ac:dyDescent="0.15">
      <c r="A166" s="40"/>
      <c r="B166" s="381"/>
      <c r="C166" s="382"/>
      <c r="D166" s="382"/>
      <c r="E166" s="385"/>
      <c r="F166" s="43" t="s">
        <v>87</v>
      </c>
      <c r="G166" s="157"/>
      <c r="H166" s="158"/>
      <c r="I166" s="158"/>
      <c r="J166" s="158"/>
      <c r="K166" s="158"/>
      <c r="L166" s="158"/>
      <c r="M166" s="158"/>
      <c r="N166" s="158"/>
      <c r="O166" s="159">
        <f t="shared" si="148"/>
        <v>0</v>
      </c>
      <c r="P166" s="160">
        <f t="shared" si="148"/>
        <v>0</v>
      </c>
      <c r="Q166" s="161"/>
      <c r="R166" s="158"/>
      <c r="S166" s="158"/>
      <c r="T166" s="158"/>
      <c r="U166" s="158"/>
      <c r="V166" s="158"/>
      <c r="W166" s="158"/>
      <c r="X166" s="158"/>
      <c r="Y166" s="158"/>
      <c r="Z166" s="158"/>
      <c r="AA166" s="158"/>
      <c r="AB166" s="158"/>
      <c r="AC166" s="159">
        <f t="shared" si="149"/>
        <v>0</v>
      </c>
      <c r="AD166" s="162">
        <f t="shared" si="149"/>
        <v>0</v>
      </c>
      <c r="AE166" s="163">
        <f t="shared" si="150"/>
        <v>0</v>
      </c>
      <c r="AF166" s="159">
        <f t="shared" si="150"/>
        <v>0</v>
      </c>
      <c r="AG166" s="164"/>
      <c r="AH166" s="165"/>
    </row>
    <row r="167" spans="1:34" ht="15" thickBot="1" x14ac:dyDescent="0.2">
      <c r="A167" s="40"/>
      <c r="B167" s="381"/>
      <c r="C167" s="382"/>
      <c r="D167" s="382"/>
      <c r="E167" s="385"/>
      <c r="F167" s="44" t="s">
        <v>15</v>
      </c>
      <c r="G167" s="195">
        <f>SUM(G164:G166)</f>
        <v>0</v>
      </c>
      <c r="H167" s="196">
        <f t="shared" ref="H167:AH167" si="151">SUM(H164:H166)</f>
        <v>0</v>
      </c>
      <c r="I167" s="196">
        <f t="shared" si="151"/>
        <v>0</v>
      </c>
      <c r="J167" s="196">
        <f t="shared" si="151"/>
        <v>0</v>
      </c>
      <c r="K167" s="196">
        <f t="shared" si="151"/>
        <v>0</v>
      </c>
      <c r="L167" s="196">
        <f t="shared" si="151"/>
        <v>0</v>
      </c>
      <c r="M167" s="196">
        <f t="shared" si="151"/>
        <v>0</v>
      </c>
      <c r="N167" s="196">
        <f t="shared" si="151"/>
        <v>0</v>
      </c>
      <c r="O167" s="196">
        <f t="shared" si="151"/>
        <v>0</v>
      </c>
      <c r="P167" s="197">
        <f t="shared" si="151"/>
        <v>0</v>
      </c>
      <c r="Q167" s="198">
        <f t="shared" si="151"/>
        <v>0</v>
      </c>
      <c r="R167" s="196">
        <f t="shared" si="151"/>
        <v>0</v>
      </c>
      <c r="S167" s="196">
        <f t="shared" si="151"/>
        <v>0</v>
      </c>
      <c r="T167" s="196">
        <f t="shared" si="151"/>
        <v>0</v>
      </c>
      <c r="U167" s="196">
        <f t="shared" si="151"/>
        <v>0</v>
      </c>
      <c r="V167" s="196">
        <f t="shared" si="151"/>
        <v>0</v>
      </c>
      <c r="W167" s="196">
        <f t="shared" si="151"/>
        <v>0</v>
      </c>
      <c r="X167" s="196">
        <f t="shared" si="151"/>
        <v>0</v>
      </c>
      <c r="Y167" s="196">
        <f t="shared" si="151"/>
        <v>0</v>
      </c>
      <c r="Z167" s="196">
        <f t="shared" si="151"/>
        <v>0</v>
      </c>
      <c r="AA167" s="196">
        <f t="shared" si="151"/>
        <v>0</v>
      </c>
      <c r="AB167" s="196">
        <f t="shared" si="151"/>
        <v>0</v>
      </c>
      <c r="AC167" s="196">
        <f t="shared" si="151"/>
        <v>0</v>
      </c>
      <c r="AD167" s="199">
        <f t="shared" si="151"/>
        <v>0</v>
      </c>
      <c r="AE167" s="195">
        <f t="shared" si="151"/>
        <v>0</v>
      </c>
      <c r="AF167" s="196">
        <f t="shared" si="151"/>
        <v>0</v>
      </c>
      <c r="AG167" s="196">
        <f t="shared" si="151"/>
        <v>0</v>
      </c>
      <c r="AH167" s="197">
        <f t="shared" si="151"/>
        <v>0</v>
      </c>
    </row>
    <row r="168" spans="1:34" ht="14.25" x14ac:dyDescent="0.15">
      <c r="A168" s="40"/>
      <c r="B168" s="381" t="s">
        <v>132</v>
      </c>
      <c r="C168" s="382"/>
      <c r="D168" s="382"/>
      <c r="E168" s="385"/>
      <c r="F168" s="41" t="s">
        <v>85</v>
      </c>
      <c r="G168" s="142"/>
      <c r="H168" s="143"/>
      <c r="I168" s="144">
        <v>1</v>
      </c>
      <c r="J168" s="143">
        <v>240000</v>
      </c>
      <c r="K168" s="144"/>
      <c r="L168" s="143"/>
      <c r="M168" s="144"/>
      <c r="N168" s="144"/>
      <c r="O168" s="144">
        <f t="shared" ref="O168:P170" si="152">G168+I168+K168+M168</f>
        <v>1</v>
      </c>
      <c r="P168" s="145">
        <f t="shared" si="152"/>
        <v>240000</v>
      </c>
      <c r="Q168" s="146"/>
      <c r="R168" s="144"/>
      <c r="S168" s="144"/>
      <c r="T168" s="143"/>
      <c r="U168" s="144"/>
      <c r="V168" s="143"/>
      <c r="W168" s="144"/>
      <c r="X168" s="143"/>
      <c r="Y168" s="144"/>
      <c r="Z168" s="143"/>
      <c r="AA168" s="144"/>
      <c r="AB168" s="143"/>
      <c r="AC168" s="144">
        <f t="shared" ref="AC168:AD170" si="153">Q168+S168+U168+W168+Y168+AA168</f>
        <v>0</v>
      </c>
      <c r="AD168" s="147">
        <f t="shared" si="153"/>
        <v>0</v>
      </c>
      <c r="AE168" s="142">
        <f t="shared" ref="AE168:AF170" si="154">O168+AC168</f>
        <v>1</v>
      </c>
      <c r="AF168" s="144">
        <f t="shared" si="154"/>
        <v>240000</v>
      </c>
      <c r="AG168" s="144">
        <v>0</v>
      </c>
      <c r="AH168" s="148">
        <v>0</v>
      </c>
    </row>
    <row r="169" spans="1:34" ht="14.25" x14ac:dyDescent="0.15">
      <c r="A169" s="40"/>
      <c r="B169" s="381"/>
      <c r="C169" s="382"/>
      <c r="D169" s="382"/>
      <c r="E169" s="385"/>
      <c r="F169" s="42" t="s">
        <v>86</v>
      </c>
      <c r="G169" s="149"/>
      <c r="H169" s="150"/>
      <c r="I169" s="150"/>
      <c r="J169" s="150"/>
      <c r="K169" s="150"/>
      <c r="L169" s="150"/>
      <c r="M169" s="150"/>
      <c r="N169" s="150"/>
      <c r="O169" s="151">
        <f t="shared" si="152"/>
        <v>0</v>
      </c>
      <c r="P169" s="152">
        <f t="shared" si="152"/>
        <v>0</v>
      </c>
      <c r="Q169" s="153"/>
      <c r="R169" s="150"/>
      <c r="S169" s="150"/>
      <c r="T169" s="150"/>
      <c r="U169" s="150"/>
      <c r="V169" s="150"/>
      <c r="W169" s="150"/>
      <c r="X169" s="150"/>
      <c r="Y169" s="150"/>
      <c r="Z169" s="150"/>
      <c r="AA169" s="150"/>
      <c r="AB169" s="150"/>
      <c r="AC169" s="151">
        <f t="shared" si="153"/>
        <v>0</v>
      </c>
      <c r="AD169" s="154">
        <f t="shared" si="153"/>
        <v>0</v>
      </c>
      <c r="AE169" s="155">
        <f t="shared" si="154"/>
        <v>0</v>
      </c>
      <c r="AF169" s="151">
        <f t="shared" si="154"/>
        <v>0</v>
      </c>
      <c r="AG169" s="150"/>
      <c r="AH169" s="156"/>
    </row>
    <row r="170" spans="1:34" ht="14.25" x14ac:dyDescent="0.15">
      <c r="A170" s="40"/>
      <c r="B170" s="381"/>
      <c r="C170" s="382"/>
      <c r="D170" s="382"/>
      <c r="E170" s="385"/>
      <c r="F170" s="43" t="s">
        <v>87</v>
      </c>
      <c r="G170" s="157"/>
      <c r="H170" s="158"/>
      <c r="I170" s="158"/>
      <c r="J170" s="158"/>
      <c r="K170" s="158"/>
      <c r="L170" s="158"/>
      <c r="M170" s="158"/>
      <c r="N170" s="158"/>
      <c r="O170" s="159">
        <f t="shared" si="152"/>
        <v>0</v>
      </c>
      <c r="P170" s="160">
        <f t="shared" si="152"/>
        <v>0</v>
      </c>
      <c r="Q170" s="161"/>
      <c r="R170" s="158"/>
      <c r="S170" s="158"/>
      <c r="T170" s="158"/>
      <c r="U170" s="158"/>
      <c r="V170" s="158"/>
      <c r="W170" s="158"/>
      <c r="X170" s="158"/>
      <c r="Y170" s="158"/>
      <c r="Z170" s="158"/>
      <c r="AA170" s="158"/>
      <c r="AB170" s="158"/>
      <c r="AC170" s="159">
        <f t="shared" si="153"/>
        <v>0</v>
      </c>
      <c r="AD170" s="162">
        <f t="shared" si="153"/>
        <v>0</v>
      </c>
      <c r="AE170" s="163">
        <f t="shared" si="154"/>
        <v>0</v>
      </c>
      <c r="AF170" s="159">
        <f t="shared" si="154"/>
        <v>0</v>
      </c>
      <c r="AG170" s="164"/>
      <c r="AH170" s="165"/>
    </row>
    <row r="171" spans="1:34" ht="15" thickBot="1" x14ac:dyDescent="0.2">
      <c r="A171" s="40"/>
      <c r="B171" s="381"/>
      <c r="C171" s="382"/>
      <c r="D171" s="382"/>
      <c r="E171" s="385"/>
      <c r="F171" s="44" t="s">
        <v>15</v>
      </c>
      <c r="G171" s="195">
        <f>SUM(G168:G170)</f>
        <v>0</v>
      </c>
      <c r="H171" s="196">
        <f t="shared" ref="H171:AH171" si="155">SUM(H168:H170)</f>
        <v>0</v>
      </c>
      <c r="I171" s="196">
        <f t="shared" si="155"/>
        <v>1</v>
      </c>
      <c r="J171" s="196">
        <f t="shared" si="155"/>
        <v>240000</v>
      </c>
      <c r="K171" s="196">
        <f t="shared" si="155"/>
        <v>0</v>
      </c>
      <c r="L171" s="196">
        <f t="shared" si="155"/>
        <v>0</v>
      </c>
      <c r="M171" s="196">
        <f t="shared" si="155"/>
        <v>0</v>
      </c>
      <c r="N171" s="196">
        <f t="shared" si="155"/>
        <v>0</v>
      </c>
      <c r="O171" s="196">
        <f t="shared" si="155"/>
        <v>1</v>
      </c>
      <c r="P171" s="197">
        <f t="shared" si="155"/>
        <v>240000</v>
      </c>
      <c r="Q171" s="198">
        <f t="shared" si="155"/>
        <v>0</v>
      </c>
      <c r="R171" s="196">
        <f t="shared" si="155"/>
        <v>0</v>
      </c>
      <c r="S171" s="196">
        <f t="shared" si="155"/>
        <v>0</v>
      </c>
      <c r="T171" s="196">
        <f t="shared" si="155"/>
        <v>0</v>
      </c>
      <c r="U171" s="196">
        <f t="shared" si="155"/>
        <v>0</v>
      </c>
      <c r="V171" s="196">
        <f t="shared" si="155"/>
        <v>0</v>
      </c>
      <c r="W171" s="196">
        <f t="shared" si="155"/>
        <v>0</v>
      </c>
      <c r="X171" s="196">
        <f t="shared" si="155"/>
        <v>0</v>
      </c>
      <c r="Y171" s="196">
        <f t="shared" si="155"/>
        <v>0</v>
      </c>
      <c r="Z171" s="196">
        <f t="shared" si="155"/>
        <v>0</v>
      </c>
      <c r="AA171" s="196">
        <f t="shared" si="155"/>
        <v>0</v>
      </c>
      <c r="AB171" s="196">
        <f t="shared" si="155"/>
        <v>0</v>
      </c>
      <c r="AC171" s="196">
        <f t="shared" si="155"/>
        <v>0</v>
      </c>
      <c r="AD171" s="199">
        <f t="shared" si="155"/>
        <v>0</v>
      </c>
      <c r="AE171" s="195">
        <f t="shared" si="155"/>
        <v>1</v>
      </c>
      <c r="AF171" s="196">
        <f t="shared" si="155"/>
        <v>240000</v>
      </c>
      <c r="AG171" s="196">
        <f t="shared" si="155"/>
        <v>0</v>
      </c>
      <c r="AH171" s="197">
        <f t="shared" si="155"/>
        <v>0</v>
      </c>
    </row>
    <row r="172" spans="1:34" ht="14.25" x14ac:dyDescent="0.15">
      <c r="A172" s="40"/>
      <c r="B172" s="379" t="s">
        <v>133</v>
      </c>
      <c r="C172" s="380"/>
      <c r="D172" s="380"/>
      <c r="E172" s="380"/>
      <c r="F172" s="41" t="s">
        <v>85</v>
      </c>
      <c r="G172" s="142"/>
      <c r="H172" s="143"/>
      <c r="I172" s="144"/>
      <c r="J172" s="143"/>
      <c r="K172" s="144">
        <v>1</v>
      </c>
      <c r="L172" s="143">
        <v>10000</v>
      </c>
      <c r="M172" s="144"/>
      <c r="N172" s="144"/>
      <c r="O172" s="144">
        <f t="shared" ref="O172:P174" si="156">G172+I172+K172+M172</f>
        <v>1</v>
      </c>
      <c r="P172" s="145">
        <f t="shared" si="156"/>
        <v>10000</v>
      </c>
      <c r="Q172" s="146"/>
      <c r="R172" s="144"/>
      <c r="S172" s="144"/>
      <c r="T172" s="143"/>
      <c r="U172" s="144"/>
      <c r="V172" s="143"/>
      <c r="W172" s="144"/>
      <c r="X172" s="143"/>
      <c r="Y172" s="144"/>
      <c r="Z172" s="143"/>
      <c r="AA172" s="144"/>
      <c r="AB172" s="143"/>
      <c r="AC172" s="144">
        <f t="shared" ref="AC172:AD174" si="157">Q172+S172+U172+W172+Y172+AA172</f>
        <v>0</v>
      </c>
      <c r="AD172" s="147">
        <f t="shared" si="157"/>
        <v>0</v>
      </c>
      <c r="AE172" s="142">
        <f t="shared" ref="AE172:AF174" si="158">O172+AC172</f>
        <v>1</v>
      </c>
      <c r="AF172" s="144">
        <f t="shared" si="158"/>
        <v>10000</v>
      </c>
      <c r="AG172" s="144"/>
      <c r="AH172" s="148"/>
    </row>
    <row r="173" spans="1:34" ht="14.25" x14ac:dyDescent="0.15">
      <c r="A173" s="40"/>
      <c r="B173" s="381"/>
      <c r="C173" s="382"/>
      <c r="D173" s="382"/>
      <c r="E173" s="382"/>
      <c r="F173" s="42" t="s">
        <v>86</v>
      </c>
      <c r="G173" s="149"/>
      <c r="H173" s="150"/>
      <c r="I173" s="150"/>
      <c r="J173" s="150"/>
      <c r="K173" s="150"/>
      <c r="L173" s="150"/>
      <c r="M173" s="150"/>
      <c r="N173" s="150"/>
      <c r="O173" s="151">
        <f t="shared" si="156"/>
        <v>0</v>
      </c>
      <c r="P173" s="152">
        <f t="shared" si="156"/>
        <v>0</v>
      </c>
      <c r="Q173" s="153"/>
      <c r="R173" s="150"/>
      <c r="S173" s="150"/>
      <c r="T173" s="150"/>
      <c r="U173" s="150"/>
      <c r="V173" s="150"/>
      <c r="W173" s="150"/>
      <c r="X173" s="150"/>
      <c r="Y173" s="150"/>
      <c r="Z173" s="150"/>
      <c r="AA173" s="150"/>
      <c r="AB173" s="150"/>
      <c r="AC173" s="151">
        <f t="shared" si="157"/>
        <v>0</v>
      </c>
      <c r="AD173" s="154">
        <f t="shared" si="157"/>
        <v>0</v>
      </c>
      <c r="AE173" s="155">
        <f t="shared" si="158"/>
        <v>0</v>
      </c>
      <c r="AF173" s="151">
        <f t="shared" si="158"/>
        <v>0</v>
      </c>
      <c r="AG173" s="150"/>
      <c r="AH173" s="156"/>
    </row>
    <row r="174" spans="1:34" ht="14.25" x14ac:dyDescent="0.15">
      <c r="A174" s="40"/>
      <c r="B174" s="381"/>
      <c r="C174" s="382"/>
      <c r="D174" s="382"/>
      <c r="E174" s="382"/>
      <c r="F174" s="43" t="s">
        <v>87</v>
      </c>
      <c r="G174" s="157"/>
      <c r="H174" s="158"/>
      <c r="I174" s="158"/>
      <c r="J174" s="158"/>
      <c r="K174" s="158"/>
      <c r="L174" s="158"/>
      <c r="M174" s="158"/>
      <c r="N174" s="158"/>
      <c r="O174" s="159">
        <f t="shared" si="156"/>
        <v>0</v>
      </c>
      <c r="P174" s="160">
        <f t="shared" si="156"/>
        <v>0</v>
      </c>
      <c r="Q174" s="161"/>
      <c r="R174" s="158"/>
      <c r="S174" s="158"/>
      <c r="T174" s="158"/>
      <c r="U174" s="158"/>
      <c r="V174" s="158"/>
      <c r="W174" s="158"/>
      <c r="X174" s="158"/>
      <c r="Y174" s="158"/>
      <c r="Z174" s="158"/>
      <c r="AA174" s="158"/>
      <c r="AB174" s="158"/>
      <c r="AC174" s="159">
        <f t="shared" si="157"/>
        <v>0</v>
      </c>
      <c r="AD174" s="162">
        <f t="shared" si="157"/>
        <v>0</v>
      </c>
      <c r="AE174" s="163">
        <f t="shared" si="158"/>
        <v>0</v>
      </c>
      <c r="AF174" s="159">
        <f t="shared" si="158"/>
        <v>0</v>
      </c>
      <c r="AG174" s="164"/>
      <c r="AH174" s="165"/>
    </row>
    <row r="175" spans="1:34" ht="15" thickBot="1" x14ac:dyDescent="0.2">
      <c r="A175" s="40"/>
      <c r="B175" s="383"/>
      <c r="C175" s="384"/>
      <c r="D175" s="384"/>
      <c r="E175" s="384"/>
      <c r="F175" s="44" t="s">
        <v>15</v>
      </c>
      <c r="G175" s="195">
        <f>SUM(G172:G174)</f>
        <v>0</v>
      </c>
      <c r="H175" s="196">
        <f t="shared" ref="H175:AH175" si="159">SUM(H172:H174)</f>
        <v>0</v>
      </c>
      <c r="I175" s="196">
        <f t="shared" si="159"/>
        <v>0</v>
      </c>
      <c r="J175" s="196">
        <f t="shared" si="159"/>
        <v>0</v>
      </c>
      <c r="K175" s="196">
        <f t="shared" si="159"/>
        <v>1</v>
      </c>
      <c r="L175" s="196">
        <f t="shared" si="159"/>
        <v>10000</v>
      </c>
      <c r="M175" s="196">
        <f t="shared" si="159"/>
        <v>0</v>
      </c>
      <c r="N175" s="196">
        <f t="shared" si="159"/>
        <v>0</v>
      </c>
      <c r="O175" s="196">
        <f t="shared" si="159"/>
        <v>1</v>
      </c>
      <c r="P175" s="197">
        <f t="shared" si="159"/>
        <v>10000</v>
      </c>
      <c r="Q175" s="198">
        <f t="shared" si="159"/>
        <v>0</v>
      </c>
      <c r="R175" s="196">
        <f t="shared" si="159"/>
        <v>0</v>
      </c>
      <c r="S175" s="196">
        <f t="shared" si="159"/>
        <v>0</v>
      </c>
      <c r="T175" s="196">
        <f t="shared" si="159"/>
        <v>0</v>
      </c>
      <c r="U175" s="196">
        <f t="shared" si="159"/>
        <v>0</v>
      </c>
      <c r="V175" s="196">
        <f t="shared" si="159"/>
        <v>0</v>
      </c>
      <c r="W175" s="196">
        <f t="shared" si="159"/>
        <v>0</v>
      </c>
      <c r="X175" s="196">
        <f t="shared" si="159"/>
        <v>0</v>
      </c>
      <c r="Y175" s="196">
        <f t="shared" si="159"/>
        <v>0</v>
      </c>
      <c r="Z175" s="196">
        <f t="shared" si="159"/>
        <v>0</v>
      </c>
      <c r="AA175" s="196">
        <f t="shared" si="159"/>
        <v>0</v>
      </c>
      <c r="AB175" s="196">
        <f t="shared" si="159"/>
        <v>0</v>
      </c>
      <c r="AC175" s="196">
        <f t="shared" si="159"/>
        <v>0</v>
      </c>
      <c r="AD175" s="199">
        <f t="shared" si="159"/>
        <v>0</v>
      </c>
      <c r="AE175" s="195">
        <f t="shared" si="159"/>
        <v>1</v>
      </c>
      <c r="AF175" s="196">
        <f t="shared" si="159"/>
        <v>10000</v>
      </c>
      <c r="AG175" s="196">
        <f t="shared" si="159"/>
        <v>0</v>
      </c>
      <c r="AH175" s="197">
        <f t="shared" si="159"/>
        <v>0</v>
      </c>
    </row>
    <row r="176" spans="1:34" ht="14.25" x14ac:dyDescent="0.15">
      <c r="A176" s="40"/>
      <c r="B176" s="381" t="s">
        <v>134</v>
      </c>
      <c r="C176" s="382"/>
      <c r="D176" s="382"/>
      <c r="E176" s="385"/>
      <c r="F176" s="41" t="s">
        <v>85</v>
      </c>
      <c r="G176" s="142"/>
      <c r="H176" s="143"/>
      <c r="I176" s="144">
        <v>1</v>
      </c>
      <c r="J176" s="143">
        <v>34214</v>
      </c>
      <c r="K176" s="144"/>
      <c r="L176" s="143"/>
      <c r="M176" s="144"/>
      <c r="N176" s="144"/>
      <c r="O176" s="144">
        <f t="shared" ref="O176:P178" si="160">G176+I176+K176+M176</f>
        <v>1</v>
      </c>
      <c r="P176" s="145">
        <f t="shared" si="160"/>
        <v>34214</v>
      </c>
      <c r="Q176" s="146"/>
      <c r="R176" s="144"/>
      <c r="S176" s="144"/>
      <c r="T176" s="143"/>
      <c r="U176" s="144"/>
      <c r="V176" s="143"/>
      <c r="W176" s="144"/>
      <c r="X176" s="143"/>
      <c r="Y176" s="144"/>
      <c r="Z176" s="143"/>
      <c r="AA176" s="144"/>
      <c r="AB176" s="143"/>
      <c r="AC176" s="144">
        <f t="shared" ref="AC176:AD178" si="161">Q176+S176+U176+W176+Y176+AA176</f>
        <v>0</v>
      </c>
      <c r="AD176" s="147">
        <f t="shared" si="161"/>
        <v>0</v>
      </c>
      <c r="AE176" s="142">
        <f t="shared" ref="AE176:AF178" si="162">O176+AC176</f>
        <v>1</v>
      </c>
      <c r="AF176" s="144">
        <f t="shared" si="162"/>
        <v>34214</v>
      </c>
      <c r="AG176" s="144"/>
      <c r="AH176" s="148"/>
    </row>
    <row r="177" spans="1:34" ht="14.25" x14ac:dyDescent="0.15">
      <c r="A177" s="40"/>
      <c r="B177" s="381"/>
      <c r="C177" s="382"/>
      <c r="D177" s="382"/>
      <c r="E177" s="385"/>
      <c r="F177" s="42" t="s">
        <v>86</v>
      </c>
      <c r="G177" s="149"/>
      <c r="H177" s="150"/>
      <c r="I177" s="150"/>
      <c r="J177" s="150"/>
      <c r="K177" s="150"/>
      <c r="L177" s="150"/>
      <c r="M177" s="150"/>
      <c r="N177" s="150"/>
      <c r="O177" s="151">
        <f t="shared" si="160"/>
        <v>0</v>
      </c>
      <c r="P177" s="152">
        <f t="shared" si="160"/>
        <v>0</v>
      </c>
      <c r="Q177" s="153"/>
      <c r="R177" s="150"/>
      <c r="S177" s="150"/>
      <c r="T177" s="150"/>
      <c r="U177" s="150"/>
      <c r="V177" s="150"/>
      <c r="W177" s="150"/>
      <c r="X177" s="150"/>
      <c r="Y177" s="150"/>
      <c r="Z177" s="150"/>
      <c r="AA177" s="150"/>
      <c r="AB177" s="150"/>
      <c r="AC177" s="151">
        <f t="shared" si="161"/>
        <v>0</v>
      </c>
      <c r="AD177" s="154">
        <f t="shared" si="161"/>
        <v>0</v>
      </c>
      <c r="AE177" s="155">
        <f t="shared" si="162"/>
        <v>0</v>
      </c>
      <c r="AF177" s="151">
        <f t="shared" si="162"/>
        <v>0</v>
      </c>
      <c r="AG177" s="150"/>
      <c r="AH177" s="156"/>
    </row>
    <row r="178" spans="1:34" ht="14.25" x14ac:dyDescent="0.15">
      <c r="A178" s="40"/>
      <c r="B178" s="381"/>
      <c r="C178" s="382"/>
      <c r="D178" s="382"/>
      <c r="E178" s="385"/>
      <c r="F178" s="43" t="s">
        <v>87</v>
      </c>
      <c r="G178" s="157"/>
      <c r="H178" s="158"/>
      <c r="I178" s="158"/>
      <c r="J178" s="158"/>
      <c r="K178" s="158"/>
      <c r="L178" s="158"/>
      <c r="M178" s="158"/>
      <c r="N178" s="158"/>
      <c r="O178" s="159">
        <f t="shared" si="160"/>
        <v>0</v>
      </c>
      <c r="P178" s="160">
        <f t="shared" si="160"/>
        <v>0</v>
      </c>
      <c r="Q178" s="161"/>
      <c r="R178" s="158"/>
      <c r="S178" s="158"/>
      <c r="T178" s="158"/>
      <c r="U178" s="158"/>
      <c r="V178" s="158"/>
      <c r="W178" s="158"/>
      <c r="X178" s="158"/>
      <c r="Y178" s="158"/>
      <c r="Z178" s="158"/>
      <c r="AA178" s="158"/>
      <c r="AB178" s="158"/>
      <c r="AC178" s="159">
        <f t="shared" si="161"/>
        <v>0</v>
      </c>
      <c r="AD178" s="162">
        <f t="shared" si="161"/>
        <v>0</v>
      </c>
      <c r="AE178" s="163">
        <f t="shared" si="162"/>
        <v>0</v>
      </c>
      <c r="AF178" s="159">
        <f t="shared" si="162"/>
        <v>0</v>
      </c>
      <c r="AG178" s="164"/>
      <c r="AH178" s="165"/>
    </row>
    <row r="179" spans="1:34" ht="15" thickBot="1" x14ac:dyDescent="0.2">
      <c r="A179" s="40"/>
      <c r="B179" s="383"/>
      <c r="C179" s="384"/>
      <c r="D179" s="384"/>
      <c r="E179" s="387"/>
      <c r="F179" s="44" t="s">
        <v>15</v>
      </c>
      <c r="G179" s="195">
        <f>SUM(G176:G178)</f>
        <v>0</v>
      </c>
      <c r="H179" s="196">
        <f t="shared" ref="H179:AH179" si="163">SUM(H176:H178)</f>
        <v>0</v>
      </c>
      <c r="I179" s="196">
        <f t="shared" si="163"/>
        <v>1</v>
      </c>
      <c r="J179" s="196">
        <f t="shared" si="163"/>
        <v>34214</v>
      </c>
      <c r="K179" s="196">
        <f t="shared" si="163"/>
        <v>0</v>
      </c>
      <c r="L179" s="196">
        <f t="shared" si="163"/>
        <v>0</v>
      </c>
      <c r="M179" s="196">
        <f t="shared" si="163"/>
        <v>0</v>
      </c>
      <c r="N179" s="196">
        <f t="shared" si="163"/>
        <v>0</v>
      </c>
      <c r="O179" s="196">
        <f t="shared" si="163"/>
        <v>1</v>
      </c>
      <c r="P179" s="197">
        <f t="shared" si="163"/>
        <v>34214</v>
      </c>
      <c r="Q179" s="198">
        <f t="shared" si="163"/>
        <v>0</v>
      </c>
      <c r="R179" s="196">
        <f t="shared" si="163"/>
        <v>0</v>
      </c>
      <c r="S179" s="196">
        <f t="shared" si="163"/>
        <v>0</v>
      </c>
      <c r="T179" s="196">
        <f t="shared" si="163"/>
        <v>0</v>
      </c>
      <c r="U179" s="196">
        <f t="shared" si="163"/>
        <v>0</v>
      </c>
      <c r="V179" s="196">
        <f t="shared" si="163"/>
        <v>0</v>
      </c>
      <c r="W179" s="196">
        <f t="shared" si="163"/>
        <v>0</v>
      </c>
      <c r="X179" s="196">
        <f t="shared" si="163"/>
        <v>0</v>
      </c>
      <c r="Y179" s="196">
        <f t="shared" si="163"/>
        <v>0</v>
      </c>
      <c r="Z179" s="196">
        <f t="shared" si="163"/>
        <v>0</v>
      </c>
      <c r="AA179" s="196">
        <f t="shared" si="163"/>
        <v>0</v>
      </c>
      <c r="AB179" s="196">
        <f t="shared" si="163"/>
        <v>0</v>
      </c>
      <c r="AC179" s="196">
        <f t="shared" si="163"/>
        <v>0</v>
      </c>
      <c r="AD179" s="199">
        <f t="shared" si="163"/>
        <v>0</v>
      </c>
      <c r="AE179" s="195">
        <f t="shared" si="163"/>
        <v>1</v>
      </c>
      <c r="AF179" s="196">
        <f t="shared" si="163"/>
        <v>34214</v>
      </c>
      <c r="AG179" s="196">
        <f t="shared" si="163"/>
        <v>0</v>
      </c>
      <c r="AH179" s="197">
        <f t="shared" si="163"/>
        <v>0</v>
      </c>
    </row>
    <row r="180" spans="1:34" ht="14.25" x14ac:dyDescent="0.15">
      <c r="A180" s="40"/>
      <c r="B180" s="381" t="s">
        <v>135</v>
      </c>
      <c r="C180" s="382"/>
      <c r="D180" s="382"/>
      <c r="E180" s="385"/>
      <c r="F180" s="41" t="s">
        <v>85</v>
      </c>
      <c r="G180" s="142"/>
      <c r="H180" s="143"/>
      <c r="I180" s="144"/>
      <c r="J180" s="143"/>
      <c r="K180" s="144"/>
      <c r="L180" s="143"/>
      <c r="M180" s="144"/>
      <c r="N180" s="144"/>
      <c r="O180" s="144">
        <f t="shared" ref="O180:P182" si="164">G180+I180+K180+M180</f>
        <v>0</v>
      </c>
      <c r="P180" s="145">
        <f t="shared" si="164"/>
        <v>0</v>
      </c>
      <c r="Q180" s="146"/>
      <c r="R180" s="144"/>
      <c r="S180" s="144"/>
      <c r="T180" s="143"/>
      <c r="U180" s="144"/>
      <c r="V180" s="143"/>
      <c r="W180" s="144"/>
      <c r="X180" s="143"/>
      <c r="Y180" s="144"/>
      <c r="Z180" s="143"/>
      <c r="AA180" s="144"/>
      <c r="AB180" s="143"/>
      <c r="AC180" s="144">
        <f t="shared" ref="AC180:AD182" si="165">Q180+S180+U180+W180+Y180+AA180</f>
        <v>0</v>
      </c>
      <c r="AD180" s="147">
        <f t="shared" si="165"/>
        <v>0</v>
      </c>
      <c r="AE180" s="142">
        <f t="shared" ref="AE180:AF182" si="166">O180+AC180</f>
        <v>0</v>
      </c>
      <c r="AF180" s="144">
        <f t="shared" si="166"/>
        <v>0</v>
      </c>
      <c r="AG180" s="144"/>
      <c r="AH180" s="148"/>
    </row>
    <row r="181" spans="1:34" ht="14.25" x14ac:dyDescent="0.15">
      <c r="A181" s="40"/>
      <c r="B181" s="381"/>
      <c r="C181" s="382"/>
      <c r="D181" s="382"/>
      <c r="E181" s="385"/>
      <c r="F181" s="42" t="s">
        <v>86</v>
      </c>
      <c r="G181" s="149"/>
      <c r="H181" s="150"/>
      <c r="I181" s="150"/>
      <c r="J181" s="150"/>
      <c r="K181" s="150"/>
      <c r="L181" s="150"/>
      <c r="M181" s="150"/>
      <c r="N181" s="150"/>
      <c r="O181" s="151">
        <f t="shared" si="164"/>
        <v>0</v>
      </c>
      <c r="P181" s="152">
        <f t="shared" si="164"/>
        <v>0</v>
      </c>
      <c r="Q181" s="153"/>
      <c r="R181" s="150"/>
      <c r="S181" s="150"/>
      <c r="T181" s="150"/>
      <c r="U181" s="150"/>
      <c r="V181" s="150"/>
      <c r="W181" s="150"/>
      <c r="X181" s="150"/>
      <c r="Y181" s="150"/>
      <c r="Z181" s="150"/>
      <c r="AA181" s="150"/>
      <c r="AB181" s="150"/>
      <c r="AC181" s="151">
        <f t="shared" si="165"/>
        <v>0</v>
      </c>
      <c r="AD181" s="154">
        <f t="shared" si="165"/>
        <v>0</v>
      </c>
      <c r="AE181" s="155">
        <f t="shared" si="166"/>
        <v>0</v>
      </c>
      <c r="AF181" s="151">
        <f t="shared" si="166"/>
        <v>0</v>
      </c>
      <c r="AG181" s="150"/>
      <c r="AH181" s="156"/>
    </row>
    <row r="182" spans="1:34" ht="14.25" x14ac:dyDescent="0.15">
      <c r="A182" s="40"/>
      <c r="B182" s="381"/>
      <c r="C182" s="382"/>
      <c r="D182" s="382"/>
      <c r="E182" s="385"/>
      <c r="F182" s="43" t="s">
        <v>87</v>
      </c>
      <c r="G182" s="157"/>
      <c r="H182" s="158"/>
      <c r="I182" s="158"/>
      <c r="J182" s="158"/>
      <c r="K182" s="158"/>
      <c r="L182" s="158"/>
      <c r="M182" s="158"/>
      <c r="N182" s="158"/>
      <c r="O182" s="159">
        <f t="shared" si="164"/>
        <v>0</v>
      </c>
      <c r="P182" s="160">
        <f t="shared" si="164"/>
        <v>0</v>
      </c>
      <c r="Q182" s="161"/>
      <c r="R182" s="158"/>
      <c r="S182" s="158"/>
      <c r="T182" s="158"/>
      <c r="U182" s="158"/>
      <c r="V182" s="158"/>
      <c r="W182" s="158"/>
      <c r="X182" s="158"/>
      <c r="Y182" s="158"/>
      <c r="Z182" s="158"/>
      <c r="AA182" s="158"/>
      <c r="AB182" s="158"/>
      <c r="AC182" s="159">
        <f t="shared" si="165"/>
        <v>0</v>
      </c>
      <c r="AD182" s="162">
        <f t="shared" si="165"/>
        <v>0</v>
      </c>
      <c r="AE182" s="163">
        <f t="shared" si="166"/>
        <v>0</v>
      </c>
      <c r="AF182" s="159">
        <f t="shared" si="166"/>
        <v>0</v>
      </c>
      <c r="AG182" s="164"/>
      <c r="AH182" s="165"/>
    </row>
    <row r="183" spans="1:34" ht="15" thickBot="1" x14ac:dyDescent="0.2">
      <c r="A183" s="40"/>
      <c r="B183" s="383"/>
      <c r="C183" s="384"/>
      <c r="D183" s="384"/>
      <c r="E183" s="387"/>
      <c r="F183" s="45" t="s">
        <v>15</v>
      </c>
      <c r="G183" s="200">
        <f>SUM(G180:G182)</f>
        <v>0</v>
      </c>
      <c r="H183" s="201">
        <f t="shared" ref="H183:AH183" si="167">SUM(H180:H182)</f>
        <v>0</v>
      </c>
      <c r="I183" s="201">
        <f t="shared" si="167"/>
        <v>0</v>
      </c>
      <c r="J183" s="201">
        <f t="shared" si="167"/>
        <v>0</v>
      </c>
      <c r="K183" s="201">
        <f t="shared" si="167"/>
        <v>0</v>
      </c>
      <c r="L183" s="201">
        <f t="shared" si="167"/>
        <v>0</v>
      </c>
      <c r="M183" s="201">
        <f t="shared" si="167"/>
        <v>0</v>
      </c>
      <c r="N183" s="201">
        <f t="shared" si="167"/>
        <v>0</v>
      </c>
      <c r="O183" s="201">
        <f t="shared" si="167"/>
        <v>0</v>
      </c>
      <c r="P183" s="202">
        <f t="shared" si="167"/>
        <v>0</v>
      </c>
      <c r="Q183" s="203">
        <f t="shared" si="167"/>
        <v>0</v>
      </c>
      <c r="R183" s="201">
        <f t="shared" si="167"/>
        <v>0</v>
      </c>
      <c r="S183" s="201">
        <f t="shared" si="167"/>
        <v>0</v>
      </c>
      <c r="T183" s="201">
        <f t="shared" si="167"/>
        <v>0</v>
      </c>
      <c r="U183" s="201">
        <f t="shared" si="167"/>
        <v>0</v>
      </c>
      <c r="V183" s="201">
        <f t="shared" si="167"/>
        <v>0</v>
      </c>
      <c r="W183" s="201">
        <f t="shared" si="167"/>
        <v>0</v>
      </c>
      <c r="X183" s="201">
        <f t="shared" si="167"/>
        <v>0</v>
      </c>
      <c r="Y183" s="201">
        <f t="shared" si="167"/>
        <v>0</v>
      </c>
      <c r="Z183" s="201">
        <f t="shared" si="167"/>
        <v>0</v>
      </c>
      <c r="AA183" s="201">
        <f t="shared" si="167"/>
        <v>0</v>
      </c>
      <c r="AB183" s="201">
        <f t="shared" si="167"/>
        <v>0</v>
      </c>
      <c r="AC183" s="201">
        <f t="shared" si="167"/>
        <v>0</v>
      </c>
      <c r="AD183" s="204">
        <f t="shared" si="167"/>
        <v>0</v>
      </c>
      <c r="AE183" s="200">
        <f t="shared" si="167"/>
        <v>0</v>
      </c>
      <c r="AF183" s="201">
        <f t="shared" si="167"/>
        <v>0</v>
      </c>
      <c r="AG183" s="201">
        <f t="shared" si="167"/>
        <v>0</v>
      </c>
      <c r="AH183" s="202">
        <f t="shared" si="167"/>
        <v>0</v>
      </c>
    </row>
    <row r="184" spans="1:34" ht="14.25" x14ac:dyDescent="0.15">
      <c r="A184" s="40"/>
      <c r="B184" s="381" t="s">
        <v>136</v>
      </c>
      <c r="C184" s="382"/>
      <c r="D184" s="382"/>
      <c r="E184" s="385"/>
      <c r="F184" s="41" t="s">
        <v>85</v>
      </c>
      <c r="G184" s="142"/>
      <c r="H184" s="143"/>
      <c r="I184" s="144">
        <v>6</v>
      </c>
      <c r="J184" s="143">
        <v>53900</v>
      </c>
      <c r="K184" s="144"/>
      <c r="L184" s="143"/>
      <c r="M184" s="144"/>
      <c r="N184" s="144"/>
      <c r="O184" s="144">
        <f t="shared" ref="O184:P186" si="168">G184+I184+K184+M184</f>
        <v>6</v>
      </c>
      <c r="P184" s="145">
        <f t="shared" si="168"/>
        <v>53900</v>
      </c>
      <c r="Q184" s="146"/>
      <c r="R184" s="144"/>
      <c r="S184" s="144"/>
      <c r="T184" s="143"/>
      <c r="U184" s="144"/>
      <c r="V184" s="143"/>
      <c r="W184" s="144"/>
      <c r="X184" s="143"/>
      <c r="Y184" s="144"/>
      <c r="Z184" s="143"/>
      <c r="AA184" s="144"/>
      <c r="AB184" s="143"/>
      <c r="AC184" s="144">
        <f t="shared" ref="AC184:AD186" si="169">Q184+S184+U184+W184+Y184+AA184</f>
        <v>0</v>
      </c>
      <c r="AD184" s="147">
        <f t="shared" si="169"/>
        <v>0</v>
      </c>
      <c r="AE184" s="142">
        <f t="shared" ref="AE184:AF186" si="170">O184+AC184</f>
        <v>6</v>
      </c>
      <c r="AF184" s="144">
        <f t="shared" si="170"/>
        <v>53900</v>
      </c>
      <c r="AG184" s="144"/>
      <c r="AH184" s="148"/>
    </row>
    <row r="185" spans="1:34" ht="14.25" x14ac:dyDescent="0.15">
      <c r="A185" s="40"/>
      <c r="B185" s="381"/>
      <c r="C185" s="382"/>
      <c r="D185" s="382"/>
      <c r="E185" s="385"/>
      <c r="F185" s="42" t="s">
        <v>86</v>
      </c>
      <c r="G185" s="149"/>
      <c r="H185" s="150"/>
      <c r="I185" s="150"/>
      <c r="J185" s="150"/>
      <c r="K185" s="150"/>
      <c r="L185" s="150"/>
      <c r="M185" s="150"/>
      <c r="N185" s="150"/>
      <c r="O185" s="151">
        <f t="shared" si="168"/>
        <v>0</v>
      </c>
      <c r="P185" s="152">
        <f t="shared" si="168"/>
        <v>0</v>
      </c>
      <c r="Q185" s="153"/>
      <c r="R185" s="150"/>
      <c r="S185" s="150"/>
      <c r="T185" s="150"/>
      <c r="U185" s="150"/>
      <c r="V185" s="150"/>
      <c r="W185" s="150"/>
      <c r="X185" s="150"/>
      <c r="Y185" s="150"/>
      <c r="Z185" s="150"/>
      <c r="AA185" s="150"/>
      <c r="AB185" s="150"/>
      <c r="AC185" s="151">
        <f t="shared" si="169"/>
        <v>0</v>
      </c>
      <c r="AD185" s="154">
        <f t="shared" si="169"/>
        <v>0</v>
      </c>
      <c r="AE185" s="155">
        <f t="shared" si="170"/>
        <v>0</v>
      </c>
      <c r="AF185" s="151">
        <f t="shared" si="170"/>
        <v>0</v>
      </c>
      <c r="AG185" s="150"/>
      <c r="AH185" s="156"/>
    </row>
    <row r="186" spans="1:34" ht="14.25" x14ac:dyDescent="0.15">
      <c r="A186" s="40"/>
      <c r="B186" s="381"/>
      <c r="C186" s="382"/>
      <c r="D186" s="382"/>
      <c r="E186" s="385"/>
      <c r="F186" s="43" t="s">
        <v>87</v>
      </c>
      <c r="G186" s="157"/>
      <c r="H186" s="158"/>
      <c r="I186" s="158"/>
      <c r="J186" s="158"/>
      <c r="K186" s="158"/>
      <c r="L186" s="158"/>
      <c r="M186" s="158"/>
      <c r="N186" s="158"/>
      <c r="O186" s="159">
        <f t="shared" si="168"/>
        <v>0</v>
      </c>
      <c r="P186" s="160">
        <f t="shared" si="168"/>
        <v>0</v>
      </c>
      <c r="Q186" s="161"/>
      <c r="R186" s="158"/>
      <c r="S186" s="158"/>
      <c r="T186" s="158"/>
      <c r="U186" s="158"/>
      <c r="V186" s="158"/>
      <c r="W186" s="158"/>
      <c r="X186" s="158"/>
      <c r="Y186" s="158"/>
      <c r="Z186" s="158"/>
      <c r="AA186" s="158"/>
      <c r="AB186" s="158"/>
      <c r="AC186" s="159">
        <f t="shared" si="169"/>
        <v>0</v>
      </c>
      <c r="AD186" s="162">
        <f t="shared" si="169"/>
        <v>0</v>
      </c>
      <c r="AE186" s="163">
        <f t="shared" si="170"/>
        <v>0</v>
      </c>
      <c r="AF186" s="159">
        <f t="shared" si="170"/>
        <v>0</v>
      </c>
      <c r="AG186" s="164"/>
      <c r="AH186" s="165"/>
    </row>
    <row r="187" spans="1:34" ht="15" thickBot="1" x14ac:dyDescent="0.2">
      <c r="A187" s="40"/>
      <c r="B187" s="381"/>
      <c r="C187" s="382"/>
      <c r="D187" s="382"/>
      <c r="E187" s="385"/>
      <c r="F187" s="44" t="s">
        <v>15</v>
      </c>
      <c r="G187" s="195">
        <f>SUM(G184:G186)</f>
        <v>0</v>
      </c>
      <c r="H187" s="196">
        <f t="shared" ref="H187:AH187" si="171">SUM(H184:H186)</f>
        <v>0</v>
      </c>
      <c r="I187" s="196">
        <f t="shared" si="171"/>
        <v>6</v>
      </c>
      <c r="J187" s="196">
        <f t="shared" si="171"/>
        <v>53900</v>
      </c>
      <c r="K187" s="196">
        <f t="shared" si="171"/>
        <v>0</v>
      </c>
      <c r="L187" s="196">
        <f t="shared" si="171"/>
        <v>0</v>
      </c>
      <c r="M187" s="196">
        <f t="shared" si="171"/>
        <v>0</v>
      </c>
      <c r="N187" s="196">
        <f t="shared" si="171"/>
        <v>0</v>
      </c>
      <c r="O187" s="196">
        <f t="shared" si="171"/>
        <v>6</v>
      </c>
      <c r="P187" s="197">
        <f t="shared" si="171"/>
        <v>53900</v>
      </c>
      <c r="Q187" s="198">
        <f t="shared" si="171"/>
        <v>0</v>
      </c>
      <c r="R187" s="196">
        <f t="shared" si="171"/>
        <v>0</v>
      </c>
      <c r="S187" s="196">
        <f t="shared" si="171"/>
        <v>0</v>
      </c>
      <c r="T187" s="196">
        <f t="shared" si="171"/>
        <v>0</v>
      </c>
      <c r="U187" s="196">
        <f t="shared" si="171"/>
        <v>0</v>
      </c>
      <c r="V187" s="196">
        <f t="shared" si="171"/>
        <v>0</v>
      </c>
      <c r="W187" s="196">
        <f t="shared" si="171"/>
        <v>0</v>
      </c>
      <c r="X187" s="196">
        <f t="shared" si="171"/>
        <v>0</v>
      </c>
      <c r="Y187" s="196">
        <f t="shared" si="171"/>
        <v>0</v>
      </c>
      <c r="Z187" s="196">
        <f t="shared" si="171"/>
        <v>0</v>
      </c>
      <c r="AA187" s="196">
        <f t="shared" si="171"/>
        <v>0</v>
      </c>
      <c r="AB187" s="196">
        <f t="shared" si="171"/>
        <v>0</v>
      </c>
      <c r="AC187" s="196">
        <f t="shared" si="171"/>
        <v>0</v>
      </c>
      <c r="AD187" s="199">
        <f t="shared" si="171"/>
        <v>0</v>
      </c>
      <c r="AE187" s="195">
        <f t="shared" si="171"/>
        <v>6</v>
      </c>
      <c r="AF187" s="196">
        <f t="shared" si="171"/>
        <v>53900</v>
      </c>
      <c r="AG187" s="196">
        <f t="shared" si="171"/>
        <v>0</v>
      </c>
      <c r="AH187" s="197">
        <f t="shared" si="171"/>
        <v>0</v>
      </c>
    </row>
    <row r="188" spans="1:34" ht="14.25" x14ac:dyDescent="0.15">
      <c r="A188" s="40"/>
      <c r="B188" s="381" t="s">
        <v>137</v>
      </c>
      <c r="C188" s="382"/>
      <c r="D188" s="382"/>
      <c r="E188" s="385"/>
      <c r="F188" s="41" t="s">
        <v>85</v>
      </c>
      <c r="G188" s="142"/>
      <c r="H188" s="143"/>
      <c r="I188" s="144"/>
      <c r="J188" s="143"/>
      <c r="K188" s="144"/>
      <c r="L188" s="143"/>
      <c r="M188" s="144"/>
      <c r="N188" s="144"/>
      <c r="O188" s="144">
        <f t="shared" ref="O188:P190" si="172">G188+I188+K188+M188</f>
        <v>0</v>
      </c>
      <c r="P188" s="145">
        <f t="shared" si="172"/>
        <v>0</v>
      </c>
      <c r="Q188" s="146"/>
      <c r="R188" s="144"/>
      <c r="S188" s="144"/>
      <c r="T188" s="143"/>
      <c r="U188" s="144">
        <v>2</v>
      </c>
      <c r="V188" s="143">
        <v>2089800</v>
      </c>
      <c r="W188" s="144"/>
      <c r="X188" s="143"/>
      <c r="Y188" s="144"/>
      <c r="Z188" s="143"/>
      <c r="AA188" s="144">
        <v>1</v>
      </c>
      <c r="AB188" s="143">
        <v>139320</v>
      </c>
      <c r="AC188" s="144">
        <f t="shared" ref="AC188:AD190" si="173">Q188+S188+U188+W188+Y188+AA188</f>
        <v>3</v>
      </c>
      <c r="AD188" s="147">
        <f t="shared" si="173"/>
        <v>2229120</v>
      </c>
      <c r="AE188" s="142">
        <f t="shared" ref="AE188:AF190" si="174">O188+AC188</f>
        <v>3</v>
      </c>
      <c r="AF188" s="144">
        <f t="shared" si="174"/>
        <v>2229120</v>
      </c>
      <c r="AG188" s="144">
        <v>3</v>
      </c>
      <c r="AH188" s="148">
        <v>2229120</v>
      </c>
    </row>
    <row r="189" spans="1:34" ht="14.25" x14ac:dyDescent="0.15">
      <c r="A189" s="40"/>
      <c r="B189" s="381"/>
      <c r="C189" s="382"/>
      <c r="D189" s="382"/>
      <c r="E189" s="385"/>
      <c r="F189" s="42" t="s">
        <v>86</v>
      </c>
      <c r="G189" s="149"/>
      <c r="H189" s="150"/>
      <c r="I189" s="150"/>
      <c r="J189" s="150"/>
      <c r="K189" s="150"/>
      <c r="L189" s="150"/>
      <c r="M189" s="150"/>
      <c r="N189" s="150"/>
      <c r="O189" s="151">
        <f t="shared" si="172"/>
        <v>0</v>
      </c>
      <c r="P189" s="152">
        <f t="shared" si="172"/>
        <v>0</v>
      </c>
      <c r="Q189" s="153"/>
      <c r="R189" s="150"/>
      <c r="S189" s="150"/>
      <c r="T189" s="150"/>
      <c r="U189" s="150"/>
      <c r="V189" s="150"/>
      <c r="W189" s="150"/>
      <c r="X189" s="150"/>
      <c r="Y189" s="150"/>
      <c r="Z189" s="150"/>
      <c r="AA189" s="150"/>
      <c r="AB189" s="150"/>
      <c r="AC189" s="151">
        <f t="shared" si="173"/>
        <v>0</v>
      </c>
      <c r="AD189" s="154">
        <f t="shared" si="173"/>
        <v>0</v>
      </c>
      <c r="AE189" s="155">
        <f t="shared" si="174"/>
        <v>0</v>
      </c>
      <c r="AF189" s="151">
        <f t="shared" si="174"/>
        <v>0</v>
      </c>
      <c r="AG189" s="150"/>
      <c r="AH189" s="156"/>
    </row>
    <row r="190" spans="1:34" ht="14.25" x14ac:dyDescent="0.15">
      <c r="A190" s="40"/>
      <c r="B190" s="381"/>
      <c r="C190" s="382"/>
      <c r="D190" s="382"/>
      <c r="E190" s="385"/>
      <c r="F190" s="43" t="s">
        <v>87</v>
      </c>
      <c r="G190" s="157"/>
      <c r="H190" s="158"/>
      <c r="I190" s="158"/>
      <c r="J190" s="158"/>
      <c r="K190" s="158"/>
      <c r="L190" s="158"/>
      <c r="M190" s="158"/>
      <c r="N190" s="158"/>
      <c r="O190" s="159">
        <f t="shared" si="172"/>
        <v>0</v>
      </c>
      <c r="P190" s="160">
        <f t="shared" si="172"/>
        <v>0</v>
      </c>
      <c r="Q190" s="161"/>
      <c r="R190" s="158"/>
      <c r="S190" s="158"/>
      <c r="T190" s="158"/>
      <c r="U190" s="158"/>
      <c r="V190" s="158"/>
      <c r="W190" s="158"/>
      <c r="X190" s="158"/>
      <c r="Y190" s="158"/>
      <c r="Z190" s="158"/>
      <c r="AA190" s="158"/>
      <c r="AB190" s="158"/>
      <c r="AC190" s="159">
        <f t="shared" si="173"/>
        <v>0</v>
      </c>
      <c r="AD190" s="162">
        <f t="shared" si="173"/>
        <v>0</v>
      </c>
      <c r="AE190" s="163">
        <f t="shared" si="174"/>
        <v>0</v>
      </c>
      <c r="AF190" s="159">
        <f t="shared" si="174"/>
        <v>0</v>
      </c>
      <c r="AG190" s="164"/>
      <c r="AH190" s="165"/>
    </row>
    <row r="191" spans="1:34" ht="15" thickBot="1" x14ac:dyDescent="0.2">
      <c r="A191" s="40"/>
      <c r="B191" s="381"/>
      <c r="C191" s="382"/>
      <c r="D191" s="382"/>
      <c r="E191" s="385"/>
      <c r="F191" s="44" t="s">
        <v>15</v>
      </c>
      <c r="G191" s="195">
        <f>SUM(G188:G190)</f>
        <v>0</v>
      </c>
      <c r="H191" s="196">
        <f t="shared" ref="H191:AH191" si="175">SUM(H188:H190)</f>
        <v>0</v>
      </c>
      <c r="I191" s="196">
        <f t="shared" si="175"/>
        <v>0</v>
      </c>
      <c r="J191" s="196">
        <f t="shared" si="175"/>
        <v>0</v>
      </c>
      <c r="K191" s="196">
        <f t="shared" si="175"/>
        <v>0</v>
      </c>
      <c r="L191" s="196">
        <f t="shared" si="175"/>
        <v>0</v>
      </c>
      <c r="M191" s="196">
        <f t="shared" si="175"/>
        <v>0</v>
      </c>
      <c r="N191" s="196">
        <f t="shared" si="175"/>
        <v>0</v>
      </c>
      <c r="O191" s="196">
        <f t="shared" si="175"/>
        <v>0</v>
      </c>
      <c r="P191" s="197">
        <f t="shared" si="175"/>
        <v>0</v>
      </c>
      <c r="Q191" s="198">
        <f t="shared" si="175"/>
        <v>0</v>
      </c>
      <c r="R191" s="196">
        <f t="shared" si="175"/>
        <v>0</v>
      </c>
      <c r="S191" s="196">
        <f t="shared" si="175"/>
        <v>0</v>
      </c>
      <c r="T191" s="196">
        <f t="shared" si="175"/>
        <v>0</v>
      </c>
      <c r="U191" s="196">
        <f t="shared" si="175"/>
        <v>2</v>
      </c>
      <c r="V191" s="196">
        <f t="shared" si="175"/>
        <v>2089800</v>
      </c>
      <c r="W191" s="196">
        <f t="shared" si="175"/>
        <v>0</v>
      </c>
      <c r="X191" s="196">
        <f t="shared" si="175"/>
        <v>0</v>
      </c>
      <c r="Y191" s="196">
        <f t="shared" si="175"/>
        <v>0</v>
      </c>
      <c r="Z191" s="196">
        <f t="shared" si="175"/>
        <v>0</v>
      </c>
      <c r="AA191" s="196">
        <f t="shared" si="175"/>
        <v>1</v>
      </c>
      <c r="AB191" s="196">
        <f t="shared" si="175"/>
        <v>139320</v>
      </c>
      <c r="AC191" s="196">
        <f t="shared" si="175"/>
        <v>3</v>
      </c>
      <c r="AD191" s="199">
        <f t="shared" si="175"/>
        <v>2229120</v>
      </c>
      <c r="AE191" s="195">
        <f t="shared" si="175"/>
        <v>3</v>
      </c>
      <c r="AF191" s="196">
        <f t="shared" si="175"/>
        <v>2229120</v>
      </c>
      <c r="AG191" s="196">
        <f t="shared" si="175"/>
        <v>3</v>
      </c>
      <c r="AH191" s="197">
        <f t="shared" si="175"/>
        <v>2229120</v>
      </c>
    </row>
    <row r="192" spans="1:34" ht="14.25" x14ac:dyDescent="0.15">
      <c r="A192" s="40"/>
      <c r="B192" s="379" t="s">
        <v>138</v>
      </c>
      <c r="C192" s="380"/>
      <c r="D192" s="380"/>
      <c r="E192" s="386"/>
      <c r="F192" s="41" t="s">
        <v>85</v>
      </c>
      <c r="G192" s="142"/>
      <c r="H192" s="143"/>
      <c r="I192" s="144"/>
      <c r="J192" s="143"/>
      <c r="K192" s="144">
        <v>1</v>
      </c>
      <c r="L192" s="143">
        <v>54400</v>
      </c>
      <c r="M192" s="144"/>
      <c r="N192" s="144"/>
      <c r="O192" s="144">
        <f t="shared" ref="O192:P194" si="176">G192+I192+K192+M192</f>
        <v>1</v>
      </c>
      <c r="P192" s="145">
        <f t="shared" si="176"/>
        <v>54400</v>
      </c>
      <c r="Q192" s="146"/>
      <c r="R192" s="144"/>
      <c r="S192" s="144"/>
      <c r="T192" s="143"/>
      <c r="U192" s="144"/>
      <c r="V192" s="143"/>
      <c r="W192" s="144"/>
      <c r="X192" s="143"/>
      <c r="Y192" s="144"/>
      <c r="Z192" s="143"/>
      <c r="AA192" s="144"/>
      <c r="AB192" s="143"/>
      <c r="AC192" s="144">
        <f t="shared" ref="AC192:AD194" si="177">Q192+S192+U192+W192+Y192+AA192</f>
        <v>0</v>
      </c>
      <c r="AD192" s="147">
        <f t="shared" si="177"/>
        <v>0</v>
      </c>
      <c r="AE192" s="142">
        <f t="shared" ref="AE192:AF194" si="178">O192+AC192</f>
        <v>1</v>
      </c>
      <c r="AF192" s="144">
        <f t="shared" si="178"/>
        <v>54400</v>
      </c>
      <c r="AG192" s="144"/>
      <c r="AH192" s="148"/>
    </row>
    <row r="193" spans="1:34" ht="14.25" x14ac:dyDescent="0.15">
      <c r="A193" s="40"/>
      <c r="B193" s="381"/>
      <c r="C193" s="382"/>
      <c r="D193" s="382"/>
      <c r="E193" s="385"/>
      <c r="F193" s="42" t="s">
        <v>86</v>
      </c>
      <c r="G193" s="149"/>
      <c r="H193" s="150"/>
      <c r="I193" s="150"/>
      <c r="J193" s="150"/>
      <c r="K193" s="150"/>
      <c r="L193" s="150"/>
      <c r="M193" s="150"/>
      <c r="N193" s="150"/>
      <c r="O193" s="151">
        <f t="shared" si="176"/>
        <v>0</v>
      </c>
      <c r="P193" s="152">
        <f t="shared" si="176"/>
        <v>0</v>
      </c>
      <c r="Q193" s="153"/>
      <c r="R193" s="150"/>
      <c r="S193" s="150"/>
      <c r="T193" s="150"/>
      <c r="U193" s="150"/>
      <c r="V193" s="150"/>
      <c r="W193" s="150"/>
      <c r="X193" s="150"/>
      <c r="Y193" s="150"/>
      <c r="Z193" s="150"/>
      <c r="AA193" s="150"/>
      <c r="AB193" s="150"/>
      <c r="AC193" s="151">
        <f t="shared" si="177"/>
        <v>0</v>
      </c>
      <c r="AD193" s="154">
        <f t="shared" si="177"/>
        <v>0</v>
      </c>
      <c r="AE193" s="155">
        <f t="shared" si="178"/>
        <v>0</v>
      </c>
      <c r="AF193" s="151">
        <f t="shared" si="178"/>
        <v>0</v>
      </c>
      <c r="AG193" s="150"/>
      <c r="AH193" s="156"/>
    </row>
    <row r="194" spans="1:34" ht="14.25" x14ac:dyDescent="0.15">
      <c r="A194" s="40"/>
      <c r="B194" s="381"/>
      <c r="C194" s="382"/>
      <c r="D194" s="382"/>
      <c r="E194" s="385"/>
      <c r="F194" s="43" t="s">
        <v>87</v>
      </c>
      <c r="G194" s="157"/>
      <c r="H194" s="158"/>
      <c r="I194" s="158"/>
      <c r="J194" s="158"/>
      <c r="K194" s="158"/>
      <c r="L194" s="158"/>
      <c r="M194" s="158"/>
      <c r="N194" s="158"/>
      <c r="O194" s="159">
        <f t="shared" si="176"/>
        <v>0</v>
      </c>
      <c r="P194" s="160">
        <f t="shared" si="176"/>
        <v>0</v>
      </c>
      <c r="Q194" s="161"/>
      <c r="R194" s="158"/>
      <c r="S194" s="158"/>
      <c r="T194" s="158"/>
      <c r="U194" s="158"/>
      <c r="V194" s="158"/>
      <c r="W194" s="158"/>
      <c r="X194" s="158"/>
      <c r="Y194" s="158"/>
      <c r="Z194" s="158"/>
      <c r="AA194" s="158"/>
      <c r="AB194" s="158"/>
      <c r="AC194" s="159">
        <f t="shared" si="177"/>
        <v>0</v>
      </c>
      <c r="AD194" s="162">
        <f t="shared" si="177"/>
        <v>0</v>
      </c>
      <c r="AE194" s="163">
        <f t="shared" si="178"/>
        <v>0</v>
      </c>
      <c r="AF194" s="159">
        <f t="shared" si="178"/>
        <v>0</v>
      </c>
      <c r="AG194" s="164"/>
      <c r="AH194" s="165"/>
    </row>
    <row r="195" spans="1:34" ht="15" thickBot="1" x14ac:dyDescent="0.2">
      <c r="A195" s="40"/>
      <c r="B195" s="383"/>
      <c r="C195" s="384"/>
      <c r="D195" s="384"/>
      <c r="E195" s="387"/>
      <c r="F195" s="44" t="s">
        <v>15</v>
      </c>
      <c r="G195" s="195">
        <f>SUM(G192:G194)</f>
        <v>0</v>
      </c>
      <c r="H195" s="196">
        <f t="shared" ref="H195:AH195" si="179">SUM(H192:H194)</f>
        <v>0</v>
      </c>
      <c r="I195" s="196">
        <f t="shared" si="179"/>
        <v>0</v>
      </c>
      <c r="J195" s="196">
        <f t="shared" si="179"/>
        <v>0</v>
      </c>
      <c r="K195" s="196">
        <f t="shared" si="179"/>
        <v>1</v>
      </c>
      <c r="L195" s="196">
        <f t="shared" si="179"/>
        <v>54400</v>
      </c>
      <c r="M195" s="196">
        <f t="shared" si="179"/>
        <v>0</v>
      </c>
      <c r="N195" s="196">
        <f t="shared" si="179"/>
        <v>0</v>
      </c>
      <c r="O195" s="196">
        <f>SUM(O192:O194)</f>
        <v>1</v>
      </c>
      <c r="P195" s="197">
        <f>SUM(P192:P194)</f>
        <v>54400</v>
      </c>
      <c r="Q195" s="198">
        <f t="shared" si="179"/>
        <v>0</v>
      </c>
      <c r="R195" s="196">
        <f t="shared" si="179"/>
        <v>0</v>
      </c>
      <c r="S195" s="196">
        <f t="shared" si="179"/>
        <v>0</v>
      </c>
      <c r="T195" s="196">
        <f t="shared" si="179"/>
        <v>0</v>
      </c>
      <c r="U195" s="196">
        <f t="shared" si="179"/>
        <v>0</v>
      </c>
      <c r="V195" s="196">
        <f t="shared" si="179"/>
        <v>0</v>
      </c>
      <c r="W195" s="196">
        <f t="shared" si="179"/>
        <v>0</v>
      </c>
      <c r="X195" s="196">
        <f t="shared" si="179"/>
        <v>0</v>
      </c>
      <c r="Y195" s="196">
        <f t="shared" si="179"/>
        <v>0</v>
      </c>
      <c r="Z195" s="196">
        <f t="shared" si="179"/>
        <v>0</v>
      </c>
      <c r="AA195" s="196">
        <f t="shared" si="179"/>
        <v>0</v>
      </c>
      <c r="AB195" s="196">
        <f t="shared" si="179"/>
        <v>0</v>
      </c>
      <c r="AC195" s="196">
        <f t="shared" si="179"/>
        <v>0</v>
      </c>
      <c r="AD195" s="199">
        <f t="shared" si="179"/>
        <v>0</v>
      </c>
      <c r="AE195" s="195">
        <f t="shared" si="179"/>
        <v>1</v>
      </c>
      <c r="AF195" s="196">
        <f t="shared" si="179"/>
        <v>54400</v>
      </c>
      <c r="AG195" s="196">
        <f t="shared" si="179"/>
        <v>0</v>
      </c>
      <c r="AH195" s="197">
        <f t="shared" si="179"/>
        <v>0</v>
      </c>
    </row>
    <row r="196" spans="1:34" ht="14.25" x14ac:dyDescent="0.15">
      <c r="A196" s="40"/>
      <c r="B196" s="381" t="s">
        <v>139</v>
      </c>
      <c r="C196" s="382"/>
      <c r="D196" s="382"/>
      <c r="E196" s="385"/>
      <c r="F196" s="41" t="s">
        <v>85</v>
      </c>
      <c r="G196" s="142"/>
      <c r="H196" s="143"/>
      <c r="I196" s="144"/>
      <c r="J196" s="143"/>
      <c r="K196" s="144"/>
      <c r="L196" s="143"/>
      <c r="M196" s="144"/>
      <c r="N196" s="144"/>
      <c r="O196" s="144">
        <f t="shared" ref="O196:P198" si="180">G196+I196+K196+M196</f>
        <v>0</v>
      </c>
      <c r="P196" s="145">
        <f t="shared" si="180"/>
        <v>0</v>
      </c>
      <c r="Q196" s="146"/>
      <c r="R196" s="144"/>
      <c r="S196" s="144"/>
      <c r="T196" s="143"/>
      <c r="U196" s="144"/>
      <c r="V196" s="143"/>
      <c r="W196" s="144"/>
      <c r="X196" s="143"/>
      <c r="Y196" s="144"/>
      <c r="Z196" s="143"/>
      <c r="AA196" s="144"/>
      <c r="AB196" s="143"/>
      <c r="AC196" s="144">
        <f t="shared" ref="AC196:AD198" si="181">Q196+S196+U196+W196+Y196+AA196</f>
        <v>0</v>
      </c>
      <c r="AD196" s="147">
        <f t="shared" si="181"/>
        <v>0</v>
      </c>
      <c r="AE196" s="142">
        <f t="shared" ref="AE196:AF198" si="182">O196+AC196</f>
        <v>0</v>
      </c>
      <c r="AF196" s="144">
        <f t="shared" si="182"/>
        <v>0</v>
      </c>
      <c r="AG196" s="144"/>
      <c r="AH196" s="148"/>
    </row>
    <row r="197" spans="1:34" ht="14.25" x14ac:dyDescent="0.15">
      <c r="A197" s="40"/>
      <c r="B197" s="381"/>
      <c r="C197" s="382"/>
      <c r="D197" s="382"/>
      <c r="E197" s="385"/>
      <c r="F197" s="42" t="s">
        <v>86</v>
      </c>
      <c r="G197" s="149"/>
      <c r="H197" s="150"/>
      <c r="I197" s="150"/>
      <c r="J197" s="150"/>
      <c r="K197" s="150"/>
      <c r="L197" s="150"/>
      <c r="M197" s="150"/>
      <c r="N197" s="150"/>
      <c r="O197" s="151">
        <f t="shared" si="180"/>
        <v>0</v>
      </c>
      <c r="P197" s="152">
        <f t="shared" si="180"/>
        <v>0</v>
      </c>
      <c r="Q197" s="153"/>
      <c r="R197" s="150"/>
      <c r="S197" s="150"/>
      <c r="T197" s="150"/>
      <c r="U197" s="150"/>
      <c r="V197" s="150"/>
      <c r="W197" s="150"/>
      <c r="X197" s="150"/>
      <c r="Y197" s="150"/>
      <c r="Z197" s="150"/>
      <c r="AA197" s="150"/>
      <c r="AB197" s="150"/>
      <c r="AC197" s="151">
        <f t="shared" si="181"/>
        <v>0</v>
      </c>
      <c r="AD197" s="154">
        <f t="shared" si="181"/>
        <v>0</v>
      </c>
      <c r="AE197" s="155">
        <f t="shared" si="182"/>
        <v>0</v>
      </c>
      <c r="AF197" s="151">
        <f t="shared" si="182"/>
        <v>0</v>
      </c>
      <c r="AG197" s="150"/>
      <c r="AH197" s="156"/>
    </row>
    <row r="198" spans="1:34" ht="14.25" x14ac:dyDescent="0.15">
      <c r="A198" s="40"/>
      <c r="B198" s="381"/>
      <c r="C198" s="382"/>
      <c r="D198" s="382"/>
      <c r="E198" s="385"/>
      <c r="F198" s="43" t="s">
        <v>87</v>
      </c>
      <c r="G198" s="157"/>
      <c r="H198" s="158"/>
      <c r="I198" s="158"/>
      <c r="J198" s="158"/>
      <c r="K198" s="158"/>
      <c r="L198" s="158"/>
      <c r="M198" s="158"/>
      <c r="N198" s="158"/>
      <c r="O198" s="159">
        <f t="shared" si="180"/>
        <v>0</v>
      </c>
      <c r="P198" s="160">
        <f t="shared" si="180"/>
        <v>0</v>
      </c>
      <c r="Q198" s="161"/>
      <c r="R198" s="158"/>
      <c r="S198" s="158"/>
      <c r="T198" s="158"/>
      <c r="U198" s="158"/>
      <c r="V198" s="158"/>
      <c r="W198" s="158"/>
      <c r="X198" s="158"/>
      <c r="Y198" s="158"/>
      <c r="Z198" s="158"/>
      <c r="AA198" s="158"/>
      <c r="AB198" s="158"/>
      <c r="AC198" s="159">
        <f t="shared" si="181"/>
        <v>0</v>
      </c>
      <c r="AD198" s="162">
        <f t="shared" si="181"/>
        <v>0</v>
      </c>
      <c r="AE198" s="163">
        <f t="shared" si="182"/>
        <v>0</v>
      </c>
      <c r="AF198" s="159">
        <f t="shared" si="182"/>
        <v>0</v>
      </c>
      <c r="AG198" s="164"/>
      <c r="AH198" s="165"/>
    </row>
    <row r="199" spans="1:34" ht="15" thickBot="1" x14ac:dyDescent="0.2">
      <c r="A199" s="40"/>
      <c r="B199" s="381"/>
      <c r="C199" s="382"/>
      <c r="D199" s="382"/>
      <c r="E199" s="385"/>
      <c r="F199" s="45" t="s">
        <v>15</v>
      </c>
      <c r="G199" s="200">
        <f>SUM(G196:G198)</f>
        <v>0</v>
      </c>
      <c r="H199" s="201">
        <f t="shared" ref="H199:AH199" si="183">SUM(H196:H198)</f>
        <v>0</v>
      </c>
      <c r="I199" s="201">
        <f t="shared" si="183"/>
        <v>0</v>
      </c>
      <c r="J199" s="201">
        <f t="shared" si="183"/>
        <v>0</v>
      </c>
      <c r="K199" s="201">
        <f t="shared" si="183"/>
        <v>0</v>
      </c>
      <c r="L199" s="201">
        <f t="shared" si="183"/>
        <v>0</v>
      </c>
      <c r="M199" s="201">
        <f t="shared" si="183"/>
        <v>0</v>
      </c>
      <c r="N199" s="201">
        <f t="shared" si="183"/>
        <v>0</v>
      </c>
      <c r="O199" s="201">
        <f t="shared" si="183"/>
        <v>0</v>
      </c>
      <c r="P199" s="202">
        <f t="shared" si="183"/>
        <v>0</v>
      </c>
      <c r="Q199" s="203">
        <f t="shared" si="183"/>
        <v>0</v>
      </c>
      <c r="R199" s="201">
        <f t="shared" si="183"/>
        <v>0</v>
      </c>
      <c r="S199" s="201">
        <f t="shared" si="183"/>
        <v>0</v>
      </c>
      <c r="T199" s="201">
        <f t="shared" si="183"/>
        <v>0</v>
      </c>
      <c r="U199" s="201">
        <f t="shared" si="183"/>
        <v>0</v>
      </c>
      <c r="V199" s="201">
        <f t="shared" si="183"/>
        <v>0</v>
      </c>
      <c r="W199" s="201">
        <f t="shared" si="183"/>
        <v>0</v>
      </c>
      <c r="X199" s="201">
        <f t="shared" si="183"/>
        <v>0</v>
      </c>
      <c r="Y199" s="201">
        <f t="shared" si="183"/>
        <v>0</v>
      </c>
      <c r="Z199" s="201">
        <f t="shared" si="183"/>
        <v>0</v>
      </c>
      <c r="AA199" s="201">
        <f t="shared" si="183"/>
        <v>0</v>
      </c>
      <c r="AB199" s="201">
        <f t="shared" si="183"/>
        <v>0</v>
      </c>
      <c r="AC199" s="201">
        <f t="shared" si="183"/>
        <v>0</v>
      </c>
      <c r="AD199" s="204">
        <f t="shared" si="183"/>
        <v>0</v>
      </c>
      <c r="AE199" s="200">
        <f t="shared" si="183"/>
        <v>0</v>
      </c>
      <c r="AF199" s="201">
        <f t="shared" si="183"/>
        <v>0</v>
      </c>
      <c r="AG199" s="201">
        <f t="shared" si="183"/>
        <v>0</v>
      </c>
      <c r="AH199" s="202">
        <f t="shared" si="183"/>
        <v>0</v>
      </c>
    </row>
    <row r="200" spans="1:34" ht="14.25" x14ac:dyDescent="0.15">
      <c r="A200" s="40"/>
      <c r="B200" s="381" t="s">
        <v>140</v>
      </c>
      <c r="C200" s="382"/>
      <c r="D200" s="382"/>
      <c r="E200" s="385"/>
      <c r="F200" s="41" t="s">
        <v>85</v>
      </c>
      <c r="G200" s="142"/>
      <c r="H200" s="143"/>
      <c r="I200" s="144"/>
      <c r="J200" s="143"/>
      <c r="K200" s="144"/>
      <c r="L200" s="143"/>
      <c r="M200" s="144"/>
      <c r="N200" s="144"/>
      <c r="O200" s="144">
        <f t="shared" ref="O200:P202" si="184">G200+I200+K200+M200</f>
        <v>0</v>
      </c>
      <c r="P200" s="145">
        <f t="shared" si="184"/>
        <v>0</v>
      </c>
      <c r="Q200" s="146"/>
      <c r="R200" s="144"/>
      <c r="S200" s="144"/>
      <c r="T200" s="143"/>
      <c r="U200" s="144"/>
      <c r="V200" s="143"/>
      <c r="W200" s="144"/>
      <c r="X200" s="143"/>
      <c r="Y200" s="144"/>
      <c r="Z200" s="143"/>
      <c r="AA200" s="144"/>
      <c r="AB200" s="143"/>
      <c r="AC200" s="144">
        <f t="shared" ref="AC200:AD202" si="185">Q200+S200+U200+W200+Y200+AA200</f>
        <v>0</v>
      </c>
      <c r="AD200" s="147">
        <f t="shared" si="185"/>
        <v>0</v>
      </c>
      <c r="AE200" s="142">
        <f t="shared" ref="AE200:AF202" si="186">O200+AC200</f>
        <v>0</v>
      </c>
      <c r="AF200" s="144">
        <f t="shared" si="186"/>
        <v>0</v>
      </c>
      <c r="AG200" s="144"/>
      <c r="AH200" s="148"/>
    </row>
    <row r="201" spans="1:34" ht="14.25" x14ac:dyDescent="0.15">
      <c r="A201" s="40"/>
      <c r="B201" s="381"/>
      <c r="C201" s="382"/>
      <c r="D201" s="382"/>
      <c r="E201" s="385"/>
      <c r="F201" s="42" t="s">
        <v>86</v>
      </c>
      <c r="G201" s="149"/>
      <c r="H201" s="150"/>
      <c r="I201" s="150"/>
      <c r="J201" s="150"/>
      <c r="K201" s="150"/>
      <c r="L201" s="150"/>
      <c r="M201" s="150"/>
      <c r="N201" s="150"/>
      <c r="O201" s="151">
        <f t="shared" si="184"/>
        <v>0</v>
      </c>
      <c r="P201" s="152">
        <f t="shared" si="184"/>
        <v>0</v>
      </c>
      <c r="Q201" s="153"/>
      <c r="R201" s="150"/>
      <c r="S201" s="150"/>
      <c r="T201" s="150"/>
      <c r="U201" s="150"/>
      <c r="V201" s="150"/>
      <c r="W201" s="150"/>
      <c r="X201" s="150"/>
      <c r="Y201" s="150"/>
      <c r="Z201" s="150"/>
      <c r="AA201" s="150"/>
      <c r="AB201" s="150"/>
      <c r="AC201" s="151">
        <f t="shared" si="185"/>
        <v>0</v>
      </c>
      <c r="AD201" s="154">
        <f t="shared" si="185"/>
        <v>0</v>
      </c>
      <c r="AE201" s="155">
        <f t="shared" si="186"/>
        <v>0</v>
      </c>
      <c r="AF201" s="151">
        <f t="shared" si="186"/>
        <v>0</v>
      </c>
      <c r="AG201" s="150"/>
      <c r="AH201" s="156"/>
    </row>
    <row r="202" spans="1:34" ht="14.25" x14ac:dyDescent="0.15">
      <c r="A202" s="40"/>
      <c r="B202" s="381"/>
      <c r="C202" s="382"/>
      <c r="D202" s="382"/>
      <c r="E202" s="385"/>
      <c r="F202" s="43" t="s">
        <v>87</v>
      </c>
      <c r="G202" s="157"/>
      <c r="H202" s="158"/>
      <c r="I202" s="158"/>
      <c r="J202" s="158"/>
      <c r="K202" s="158"/>
      <c r="L202" s="158"/>
      <c r="M202" s="158"/>
      <c r="N202" s="158"/>
      <c r="O202" s="159">
        <f t="shared" si="184"/>
        <v>0</v>
      </c>
      <c r="P202" s="160">
        <f t="shared" si="184"/>
        <v>0</v>
      </c>
      <c r="Q202" s="161"/>
      <c r="R202" s="158"/>
      <c r="S202" s="158"/>
      <c r="T202" s="158"/>
      <c r="U202" s="158"/>
      <c r="V202" s="158"/>
      <c r="W202" s="158"/>
      <c r="X202" s="158"/>
      <c r="Y202" s="158"/>
      <c r="Z202" s="158"/>
      <c r="AA202" s="158"/>
      <c r="AB202" s="158"/>
      <c r="AC202" s="159">
        <f t="shared" si="185"/>
        <v>0</v>
      </c>
      <c r="AD202" s="162">
        <f t="shared" si="185"/>
        <v>0</v>
      </c>
      <c r="AE202" s="163">
        <f t="shared" si="186"/>
        <v>0</v>
      </c>
      <c r="AF202" s="159">
        <f t="shared" si="186"/>
        <v>0</v>
      </c>
      <c r="AG202" s="164"/>
      <c r="AH202" s="165"/>
    </row>
    <row r="203" spans="1:34" ht="15" thickBot="1" x14ac:dyDescent="0.2">
      <c r="A203" s="40"/>
      <c r="B203" s="381"/>
      <c r="C203" s="382"/>
      <c r="D203" s="382"/>
      <c r="E203" s="385"/>
      <c r="F203" s="45" t="s">
        <v>15</v>
      </c>
      <c r="G203" s="200">
        <f>SUM(G200:G202)</f>
        <v>0</v>
      </c>
      <c r="H203" s="201">
        <f t="shared" ref="H203:AH203" si="187">SUM(H200:H202)</f>
        <v>0</v>
      </c>
      <c r="I203" s="201">
        <f t="shared" si="187"/>
        <v>0</v>
      </c>
      <c r="J203" s="201">
        <f t="shared" si="187"/>
        <v>0</v>
      </c>
      <c r="K203" s="201">
        <f t="shared" si="187"/>
        <v>0</v>
      </c>
      <c r="L203" s="201">
        <f t="shared" si="187"/>
        <v>0</v>
      </c>
      <c r="M203" s="201">
        <f t="shared" si="187"/>
        <v>0</v>
      </c>
      <c r="N203" s="201">
        <f t="shared" si="187"/>
        <v>0</v>
      </c>
      <c r="O203" s="201">
        <f t="shared" si="187"/>
        <v>0</v>
      </c>
      <c r="P203" s="202">
        <f t="shared" si="187"/>
        <v>0</v>
      </c>
      <c r="Q203" s="203">
        <f t="shared" si="187"/>
        <v>0</v>
      </c>
      <c r="R203" s="201">
        <f t="shared" si="187"/>
        <v>0</v>
      </c>
      <c r="S203" s="201">
        <f t="shared" si="187"/>
        <v>0</v>
      </c>
      <c r="T203" s="201">
        <f t="shared" si="187"/>
        <v>0</v>
      </c>
      <c r="U203" s="201">
        <f t="shared" si="187"/>
        <v>0</v>
      </c>
      <c r="V203" s="201">
        <f t="shared" si="187"/>
        <v>0</v>
      </c>
      <c r="W203" s="201">
        <f t="shared" si="187"/>
        <v>0</v>
      </c>
      <c r="X203" s="201">
        <f t="shared" si="187"/>
        <v>0</v>
      </c>
      <c r="Y203" s="201">
        <f t="shared" si="187"/>
        <v>0</v>
      </c>
      <c r="Z203" s="201">
        <f t="shared" si="187"/>
        <v>0</v>
      </c>
      <c r="AA203" s="201">
        <f t="shared" si="187"/>
        <v>0</v>
      </c>
      <c r="AB203" s="201">
        <f t="shared" si="187"/>
        <v>0</v>
      </c>
      <c r="AC203" s="201">
        <f t="shared" si="187"/>
        <v>0</v>
      </c>
      <c r="AD203" s="204">
        <f t="shared" si="187"/>
        <v>0</v>
      </c>
      <c r="AE203" s="200">
        <f t="shared" si="187"/>
        <v>0</v>
      </c>
      <c r="AF203" s="201">
        <f t="shared" si="187"/>
        <v>0</v>
      </c>
      <c r="AG203" s="201">
        <f t="shared" si="187"/>
        <v>0</v>
      </c>
      <c r="AH203" s="202">
        <f t="shared" si="187"/>
        <v>0</v>
      </c>
    </row>
    <row r="204" spans="1:34" ht="14.25" x14ac:dyDescent="0.15">
      <c r="A204" s="40"/>
      <c r="B204" s="381" t="s">
        <v>141</v>
      </c>
      <c r="C204" s="382"/>
      <c r="D204" s="382"/>
      <c r="E204" s="385"/>
      <c r="F204" s="41" t="s">
        <v>85</v>
      </c>
      <c r="G204" s="142"/>
      <c r="H204" s="143"/>
      <c r="I204" s="144"/>
      <c r="J204" s="143"/>
      <c r="K204" s="144"/>
      <c r="L204" s="143"/>
      <c r="M204" s="144"/>
      <c r="N204" s="144"/>
      <c r="O204" s="144">
        <f t="shared" ref="O204:P206" si="188">G204+I204+K204+M204</f>
        <v>0</v>
      </c>
      <c r="P204" s="145">
        <f t="shared" si="188"/>
        <v>0</v>
      </c>
      <c r="Q204" s="146"/>
      <c r="R204" s="144"/>
      <c r="S204" s="144">
        <v>12</v>
      </c>
      <c r="T204" s="143">
        <v>23100</v>
      </c>
      <c r="U204" s="144">
        <v>4</v>
      </c>
      <c r="V204" s="143">
        <v>768840</v>
      </c>
      <c r="W204" s="144"/>
      <c r="X204" s="143"/>
      <c r="Y204" s="144"/>
      <c r="Z204" s="143"/>
      <c r="AA204" s="144"/>
      <c r="AB204" s="143"/>
      <c r="AC204" s="144">
        <f t="shared" ref="AC204:AD206" si="189">Q204+S204+U204+W204+Y204+AA204</f>
        <v>16</v>
      </c>
      <c r="AD204" s="147">
        <f t="shared" si="189"/>
        <v>791940</v>
      </c>
      <c r="AE204" s="142">
        <f>O204+AC204</f>
        <v>16</v>
      </c>
      <c r="AF204" s="144">
        <f>P204+AD204</f>
        <v>791940</v>
      </c>
      <c r="AG204" s="142">
        <f>Q204+AE204</f>
        <v>16</v>
      </c>
      <c r="AH204" s="145">
        <f>R204+AF204</f>
        <v>791940</v>
      </c>
    </row>
    <row r="205" spans="1:34" ht="14.25" x14ac:dyDescent="0.15">
      <c r="A205" s="40"/>
      <c r="B205" s="381"/>
      <c r="C205" s="382"/>
      <c r="D205" s="382"/>
      <c r="E205" s="385"/>
      <c r="F205" s="42" t="s">
        <v>86</v>
      </c>
      <c r="G205" s="149"/>
      <c r="H205" s="150"/>
      <c r="I205" s="150"/>
      <c r="J205" s="150"/>
      <c r="K205" s="150"/>
      <c r="L205" s="150"/>
      <c r="M205" s="150"/>
      <c r="N205" s="150"/>
      <c r="O205" s="151">
        <f t="shared" si="188"/>
        <v>0</v>
      </c>
      <c r="P205" s="152">
        <f t="shared" si="188"/>
        <v>0</v>
      </c>
      <c r="Q205" s="153"/>
      <c r="R205" s="150"/>
      <c r="S205" s="150"/>
      <c r="T205" s="150"/>
      <c r="U205" s="150"/>
      <c r="V205" s="150"/>
      <c r="W205" s="150"/>
      <c r="X205" s="150"/>
      <c r="Y205" s="150"/>
      <c r="Z205" s="150"/>
      <c r="AA205" s="150"/>
      <c r="AB205" s="150"/>
      <c r="AC205" s="151">
        <f t="shared" si="189"/>
        <v>0</v>
      </c>
      <c r="AD205" s="154">
        <f t="shared" si="189"/>
        <v>0</v>
      </c>
      <c r="AE205" s="155">
        <f t="shared" ref="AE205:AH206" si="190">O205+AC205</f>
        <v>0</v>
      </c>
      <c r="AF205" s="151">
        <f t="shared" si="190"/>
        <v>0</v>
      </c>
      <c r="AG205" s="155">
        <f t="shared" si="190"/>
        <v>0</v>
      </c>
      <c r="AH205" s="152">
        <f t="shared" si="190"/>
        <v>0</v>
      </c>
    </row>
    <row r="206" spans="1:34" ht="14.25" x14ac:dyDescent="0.15">
      <c r="A206" s="40"/>
      <c r="B206" s="381"/>
      <c r="C206" s="382"/>
      <c r="D206" s="382"/>
      <c r="E206" s="385"/>
      <c r="F206" s="43" t="s">
        <v>9</v>
      </c>
      <c r="G206" s="157"/>
      <c r="H206" s="158"/>
      <c r="I206" s="158"/>
      <c r="J206" s="158"/>
      <c r="K206" s="158"/>
      <c r="L206" s="158"/>
      <c r="M206" s="158"/>
      <c r="N206" s="158"/>
      <c r="O206" s="159">
        <f t="shared" si="188"/>
        <v>0</v>
      </c>
      <c r="P206" s="160">
        <f t="shared" si="188"/>
        <v>0</v>
      </c>
      <c r="Q206" s="161"/>
      <c r="R206" s="158"/>
      <c r="S206" s="158"/>
      <c r="T206" s="158"/>
      <c r="U206" s="158"/>
      <c r="V206" s="158"/>
      <c r="W206" s="158"/>
      <c r="X206" s="158"/>
      <c r="Y206" s="158"/>
      <c r="Z206" s="158"/>
      <c r="AA206" s="158"/>
      <c r="AB206" s="158"/>
      <c r="AC206" s="159">
        <f t="shared" si="189"/>
        <v>0</v>
      </c>
      <c r="AD206" s="162">
        <f t="shared" si="189"/>
        <v>0</v>
      </c>
      <c r="AE206" s="163">
        <f t="shared" si="190"/>
        <v>0</v>
      </c>
      <c r="AF206" s="159">
        <f t="shared" si="190"/>
        <v>0</v>
      </c>
      <c r="AG206" s="163">
        <f t="shared" si="190"/>
        <v>0</v>
      </c>
      <c r="AH206" s="160">
        <f t="shared" si="190"/>
        <v>0</v>
      </c>
    </row>
    <row r="207" spans="1:34" ht="15" thickBot="1" x14ac:dyDescent="0.2">
      <c r="A207" s="40"/>
      <c r="B207" s="381"/>
      <c r="C207" s="382"/>
      <c r="D207" s="382"/>
      <c r="E207" s="385"/>
      <c r="F207" s="44" t="s">
        <v>15</v>
      </c>
      <c r="G207" s="195">
        <f>SUM(G204:G206)</f>
        <v>0</v>
      </c>
      <c r="H207" s="196">
        <f t="shared" ref="H207:AH207" si="191">SUM(H204:H206)</f>
        <v>0</v>
      </c>
      <c r="I207" s="196">
        <f t="shared" si="191"/>
        <v>0</v>
      </c>
      <c r="J207" s="196">
        <f t="shared" si="191"/>
        <v>0</v>
      </c>
      <c r="K207" s="196">
        <f t="shared" si="191"/>
        <v>0</v>
      </c>
      <c r="L207" s="196">
        <f t="shared" si="191"/>
        <v>0</v>
      </c>
      <c r="M207" s="196">
        <f t="shared" si="191"/>
        <v>0</v>
      </c>
      <c r="N207" s="196">
        <f t="shared" si="191"/>
        <v>0</v>
      </c>
      <c r="O207" s="196">
        <f t="shared" si="191"/>
        <v>0</v>
      </c>
      <c r="P207" s="197">
        <f t="shared" si="191"/>
        <v>0</v>
      </c>
      <c r="Q207" s="198">
        <f t="shared" si="191"/>
        <v>0</v>
      </c>
      <c r="R207" s="196">
        <f t="shared" si="191"/>
        <v>0</v>
      </c>
      <c r="S207" s="196">
        <f t="shared" si="191"/>
        <v>12</v>
      </c>
      <c r="T207" s="196">
        <f t="shared" si="191"/>
        <v>23100</v>
      </c>
      <c r="U207" s="196">
        <f t="shared" si="191"/>
        <v>4</v>
      </c>
      <c r="V207" s="196">
        <f t="shared" si="191"/>
        <v>768840</v>
      </c>
      <c r="W207" s="196">
        <f t="shared" si="191"/>
        <v>0</v>
      </c>
      <c r="X207" s="196">
        <f t="shared" si="191"/>
        <v>0</v>
      </c>
      <c r="Y207" s="196">
        <f t="shared" si="191"/>
        <v>0</v>
      </c>
      <c r="Z207" s="196">
        <f t="shared" si="191"/>
        <v>0</v>
      </c>
      <c r="AA207" s="196">
        <f t="shared" si="191"/>
        <v>0</v>
      </c>
      <c r="AB207" s="196">
        <f t="shared" si="191"/>
        <v>0</v>
      </c>
      <c r="AC207" s="196">
        <f t="shared" si="191"/>
        <v>16</v>
      </c>
      <c r="AD207" s="199">
        <f t="shared" si="191"/>
        <v>791940</v>
      </c>
      <c r="AE207" s="195">
        <f t="shared" si="191"/>
        <v>16</v>
      </c>
      <c r="AF207" s="196">
        <f t="shared" si="191"/>
        <v>791940</v>
      </c>
      <c r="AG207" s="195">
        <f t="shared" si="191"/>
        <v>16</v>
      </c>
      <c r="AH207" s="197">
        <f t="shared" si="191"/>
        <v>791940</v>
      </c>
    </row>
    <row r="208" spans="1:34" ht="14.25" x14ac:dyDescent="0.15">
      <c r="A208" s="40"/>
      <c r="B208" s="379" t="s">
        <v>142</v>
      </c>
      <c r="C208" s="380"/>
      <c r="D208" s="380"/>
      <c r="E208" s="380"/>
      <c r="F208" s="41" t="s">
        <v>85</v>
      </c>
      <c r="G208" s="142"/>
      <c r="H208" s="143"/>
      <c r="I208" s="144"/>
      <c r="J208" s="143"/>
      <c r="K208" s="144"/>
      <c r="L208" s="143"/>
      <c r="M208" s="144"/>
      <c r="N208" s="144"/>
      <c r="O208" s="144">
        <f t="shared" ref="O208:P210" si="192">G208+I208+K208+M208</f>
        <v>0</v>
      </c>
      <c r="P208" s="145">
        <f t="shared" si="192"/>
        <v>0</v>
      </c>
      <c r="Q208" s="146"/>
      <c r="R208" s="144"/>
      <c r="S208" s="144"/>
      <c r="T208" s="143"/>
      <c r="U208" s="144"/>
      <c r="V208" s="143"/>
      <c r="W208" s="144"/>
      <c r="X208" s="143"/>
      <c r="Y208" s="144"/>
      <c r="Z208" s="143"/>
      <c r="AA208" s="144"/>
      <c r="AB208" s="143"/>
      <c r="AC208" s="144">
        <f t="shared" ref="AC208:AD210" si="193">Q208+S208+U208+W208+Y208+AA208</f>
        <v>0</v>
      </c>
      <c r="AD208" s="147">
        <f t="shared" si="193"/>
        <v>0</v>
      </c>
      <c r="AE208" s="142">
        <f t="shared" ref="AE208:AF210" si="194">O208+AC208</f>
        <v>0</v>
      </c>
      <c r="AF208" s="144">
        <f t="shared" si="194"/>
        <v>0</v>
      </c>
      <c r="AG208" s="144"/>
      <c r="AH208" s="148"/>
    </row>
    <row r="209" spans="1:34" ht="14.25" x14ac:dyDescent="0.15">
      <c r="A209" s="40"/>
      <c r="B209" s="381"/>
      <c r="C209" s="382"/>
      <c r="D209" s="382"/>
      <c r="E209" s="382"/>
      <c r="F209" s="42" t="s">
        <v>86</v>
      </c>
      <c r="G209" s="149"/>
      <c r="H209" s="150"/>
      <c r="I209" s="150"/>
      <c r="J209" s="150"/>
      <c r="K209" s="150"/>
      <c r="L209" s="150"/>
      <c r="M209" s="150"/>
      <c r="N209" s="150"/>
      <c r="O209" s="151">
        <f t="shared" si="192"/>
        <v>0</v>
      </c>
      <c r="P209" s="152">
        <f t="shared" si="192"/>
        <v>0</v>
      </c>
      <c r="Q209" s="153"/>
      <c r="R209" s="150"/>
      <c r="S209" s="150"/>
      <c r="T209" s="150"/>
      <c r="U209" s="150"/>
      <c r="V209" s="150"/>
      <c r="W209" s="150"/>
      <c r="X209" s="150"/>
      <c r="Y209" s="150"/>
      <c r="Z209" s="150"/>
      <c r="AA209" s="150"/>
      <c r="AB209" s="150"/>
      <c r="AC209" s="151">
        <f t="shared" si="193"/>
        <v>0</v>
      </c>
      <c r="AD209" s="154">
        <f t="shared" si="193"/>
        <v>0</v>
      </c>
      <c r="AE209" s="155">
        <f t="shared" si="194"/>
        <v>0</v>
      </c>
      <c r="AF209" s="151">
        <f t="shared" si="194"/>
        <v>0</v>
      </c>
      <c r="AG209" s="150"/>
      <c r="AH209" s="156"/>
    </row>
    <row r="210" spans="1:34" ht="14.25" x14ac:dyDescent="0.15">
      <c r="A210" s="40"/>
      <c r="B210" s="381"/>
      <c r="C210" s="382"/>
      <c r="D210" s="382"/>
      <c r="E210" s="382"/>
      <c r="F210" s="43" t="s">
        <v>87</v>
      </c>
      <c r="G210" s="157"/>
      <c r="H210" s="158"/>
      <c r="I210" s="158"/>
      <c r="J210" s="158"/>
      <c r="K210" s="158"/>
      <c r="L210" s="158"/>
      <c r="M210" s="158"/>
      <c r="N210" s="158"/>
      <c r="O210" s="159">
        <f t="shared" si="192"/>
        <v>0</v>
      </c>
      <c r="P210" s="160">
        <f t="shared" si="192"/>
        <v>0</v>
      </c>
      <c r="Q210" s="161"/>
      <c r="R210" s="158"/>
      <c r="S210" s="158"/>
      <c r="T210" s="158"/>
      <c r="U210" s="158"/>
      <c r="V210" s="158"/>
      <c r="W210" s="158"/>
      <c r="X210" s="158"/>
      <c r="Y210" s="158"/>
      <c r="Z210" s="158"/>
      <c r="AA210" s="158"/>
      <c r="AB210" s="158"/>
      <c r="AC210" s="159">
        <f t="shared" si="193"/>
        <v>0</v>
      </c>
      <c r="AD210" s="162">
        <f t="shared" si="193"/>
        <v>0</v>
      </c>
      <c r="AE210" s="163">
        <f t="shared" si="194"/>
        <v>0</v>
      </c>
      <c r="AF210" s="159">
        <f t="shared" si="194"/>
        <v>0</v>
      </c>
      <c r="AG210" s="164"/>
      <c r="AH210" s="165"/>
    </row>
    <row r="211" spans="1:34" ht="15" thickBot="1" x14ac:dyDescent="0.2">
      <c r="A211" s="40"/>
      <c r="B211" s="383"/>
      <c r="C211" s="384"/>
      <c r="D211" s="384"/>
      <c r="E211" s="384"/>
      <c r="F211" s="45" t="s">
        <v>15</v>
      </c>
      <c r="G211" s="200">
        <f>SUM(G208:G210)</f>
        <v>0</v>
      </c>
      <c r="H211" s="201">
        <f t="shared" ref="H211:AH211" si="195">SUM(H208:H210)</f>
        <v>0</v>
      </c>
      <c r="I211" s="201">
        <f t="shared" si="195"/>
        <v>0</v>
      </c>
      <c r="J211" s="201">
        <f t="shared" si="195"/>
        <v>0</v>
      </c>
      <c r="K211" s="201">
        <f t="shared" si="195"/>
        <v>0</v>
      </c>
      <c r="L211" s="201">
        <f t="shared" si="195"/>
        <v>0</v>
      </c>
      <c r="M211" s="201">
        <f t="shared" si="195"/>
        <v>0</v>
      </c>
      <c r="N211" s="201">
        <f t="shared" si="195"/>
        <v>0</v>
      </c>
      <c r="O211" s="201">
        <f t="shared" si="195"/>
        <v>0</v>
      </c>
      <c r="P211" s="202">
        <f t="shared" si="195"/>
        <v>0</v>
      </c>
      <c r="Q211" s="203">
        <f t="shared" si="195"/>
        <v>0</v>
      </c>
      <c r="R211" s="201">
        <f t="shared" si="195"/>
        <v>0</v>
      </c>
      <c r="S211" s="201">
        <f t="shared" si="195"/>
        <v>0</v>
      </c>
      <c r="T211" s="201">
        <f t="shared" si="195"/>
        <v>0</v>
      </c>
      <c r="U211" s="201">
        <f t="shared" si="195"/>
        <v>0</v>
      </c>
      <c r="V211" s="201">
        <f t="shared" si="195"/>
        <v>0</v>
      </c>
      <c r="W211" s="201">
        <f t="shared" si="195"/>
        <v>0</v>
      </c>
      <c r="X211" s="201">
        <f t="shared" si="195"/>
        <v>0</v>
      </c>
      <c r="Y211" s="201">
        <f t="shared" si="195"/>
        <v>0</v>
      </c>
      <c r="Z211" s="201">
        <f t="shared" si="195"/>
        <v>0</v>
      </c>
      <c r="AA211" s="201">
        <f t="shared" si="195"/>
        <v>0</v>
      </c>
      <c r="AB211" s="201">
        <f t="shared" si="195"/>
        <v>0</v>
      </c>
      <c r="AC211" s="201">
        <f t="shared" si="195"/>
        <v>0</v>
      </c>
      <c r="AD211" s="204">
        <f t="shared" si="195"/>
        <v>0</v>
      </c>
      <c r="AE211" s="200">
        <f t="shared" si="195"/>
        <v>0</v>
      </c>
      <c r="AF211" s="201">
        <f t="shared" si="195"/>
        <v>0</v>
      </c>
      <c r="AG211" s="201">
        <f t="shared" si="195"/>
        <v>0</v>
      </c>
      <c r="AH211" s="202">
        <f t="shared" si="195"/>
        <v>0</v>
      </c>
    </row>
    <row r="212" spans="1:34" ht="14.25" x14ac:dyDescent="0.15">
      <c r="A212" s="40"/>
      <c r="B212" s="381" t="s">
        <v>143</v>
      </c>
      <c r="C212" s="382"/>
      <c r="D212" s="382"/>
      <c r="E212" s="385"/>
      <c r="F212" s="41" t="s">
        <v>85</v>
      </c>
      <c r="G212" s="142"/>
      <c r="H212" s="143"/>
      <c r="I212" s="144">
        <v>24</v>
      </c>
      <c r="J212" s="143">
        <v>58910</v>
      </c>
      <c r="K212" s="144"/>
      <c r="L212" s="143"/>
      <c r="M212" s="144"/>
      <c r="N212" s="144"/>
      <c r="O212" s="144">
        <f t="shared" ref="O212:P214" si="196">G212+I212+K212+M212</f>
        <v>24</v>
      </c>
      <c r="P212" s="145">
        <f t="shared" si="196"/>
        <v>58910</v>
      </c>
      <c r="Q212" s="146"/>
      <c r="R212" s="144"/>
      <c r="S212" s="144"/>
      <c r="T212" s="143"/>
      <c r="U212" s="144">
        <v>1</v>
      </c>
      <c r="V212" s="143">
        <v>376200</v>
      </c>
      <c r="W212" s="144"/>
      <c r="X212" s="143"/>
      <c r="Y212" s="144"/>
      <c r="Z212" s="143"/>
      <c r="AA212" s="144"/>
      <c r="AB212" s="143"/>
      <c r="AC212" s="144">
        <f t="shared" ref="AC212:AD214" si="197">Q212+S212+U212+W212+Y212+AA212</f>
        <v>1</v>
      </c>
      <c r="AD212" s="147">
        <f t="shared" si="197"/>
        <v>376200</v>
      </c>
      <c r="AE212" s="142">
        <f t="shared" ref="AE212:AF214" si="198">O212+AC212</f>
        <v>25</v>
      </c>
      <c r="AF212" s="144">
        <f t="shared" si="198"/>
        <v>435110</v>
      </c>
      <c r="AG212" s="144">
        <v>1</v>
      </c>
      <c r="AH212" s="148">
        <v>376200</v>
      </c>
    </row>
    <row r="213" spans="1:34" ht="14.25" x14ac:dyDescent="0.15">
      <c r="A213" s="40"/>
      <c r="B213" s="381"/>
      <c r="C213" s="382"/>
      <c r="D213" s="382"/>
      <c r="E213" s="385"/>
      <c r="F213" s="42" t="s">
        <v>86</v>
      </c>
      <c r="G213" s="149"/>
      <c r="H213" s="150"/>
      <c r="I213" s="150"/>
      <c r="J213" s="150"/>
      <c r="K213" s="150"/>
      <c r="L213" s="150"/>
      <c r="M213" s="150"/>
      <c r="N213" s="150"/>
      <c r="O213" s="151">
        <f t="shared" si="196"/>
        <v>0</v>
      </c>
      <c r="P213" s="152">
        <f t="shared" si="196"/>
        <v>0</v>
      </c>
      <c r="Q213" s="153"/>
      <c r="R213" s="150"/>
      <c r="S213" s="150"/>
      <c r="T213" s="150"/>
      <c r="U213" s="150"/>
      <c r="V213" s="150"/>
      <c r="W213" s="150"/>
      <c r="X213" s="150"/>
      <c r="Y213" s="150"/>
      <c r="Z213" s="150"/>
      <c r="AA213" s="150"/>
      <c r="AB213" s="150"/>
      <c r="AC213" s="151">
        <f t="shared" si="197"/>
        <v>0</v>
      </c>
      <c r="AD213" s="154">
        <f t="shared" si="197"/>
        <v>0</v>
      </c>
      <c r="AE213" s="155">
        <f t="shared" si="198"/>
        <v>0</v>
      </c>
      <c r="AF213" s="151">
        <f t="shared" si="198"/>
        <v>0</v>
      </c>
      <c r="AG213" s="150"/>
      <c r="AH213" s="156"/>
    </row>
    <row r="214" spans="1:34" ht="14.25" x14ac:dyDescent="0.15">
      <c r="A214" s="40"/>
      <c r="B214" s="381"/>
      <c r="C214" s="382"/>
      <c r="D214" s="382"/>
      <c r="E214" s="385"/>
      <c r="F214" s="43" t="s">
        <v>87</v>
      </c>
      <c r="G214" s="157"/>
      <c r="H214" s="158"/>
      <c r="I214" s="158"/>
      <c r="J214" s="158"/>
      <c r="K214" s="158"/>
      <c r="L214" s="158"/>
      <c r="M214" s="158"/>
      <c r="N214" s="158"/>
      <c r="O214" s="159">
        <f t="shared" si="196"/>
        <v>0</v>
      </c>
      <c r="P214" s="160">
        <f t="shared" si="196"/>
        <v>0</v>
      </c>
      <c r="Q214" s="161"/>
      <c r="R214" s="158"/>
      <c r="S214" s="158"/>
      <c r="T214" s="158"/>
      <c r="U214" s="158"/>
      <c r="V214" s="158"/>
      <c r="W214" s="158"/>
      <c r="X214" s="158"/>
      <c r="Y214" s="158"/>
      <c r="Z214" s="158"/>
      <c r="AA214" s="158"/>
      <c r="AB214" s="158"/>
      <c r="AC214" s="159">
        <f t="shared" si="197"/>
        <v>0</v>
      </c>
      <c r="AD214" s="162">
        <f t="shared" si="197"/>
        <v>0</v>
      </c>
      <c r="AE214" s="163">
        <f t="shared" si="198"/>
        <v>0</v>
      </c>
      <c r="AF214" s="159">
        <f t="shared" si="198"/>
        <v>0</v>
      </c>
      <c r="AG214" s="164"/>
      <c r="AH214" s="165"/>
    </row>
    <row r="215" spans="1:34" ht="15" thickBot="1" x14ac:dyDescent="0.2">
      <c r="A215" s="40"/>
      <c r="B215" s="381"/>
      <c r="C215" s="382"/>
      <c r="D215" s="382"/>
      <c r="E215" s="385"/>
      <c r="F215" s="44" t="s">
        <v>15</v>
      </c>
      <c r="G215" s="195">
        <f>SUM(G212:G214)</f>
        <v>0</v>
      </c>
      <c r="H215" s="196">
        <f t="shared" ref="H215:AH215" si="199">SUM(H212:H214)</f>
        <v>0</v>
      </c>
      <c r="I215" s="196">
        <f t="shared" si="199"/>
        <v>24</v>
      </c>
      <c r="J215" s="196">
        <f t="shared" si="199"/>
        <v>58910</v>
      </c>
      <c r="K215" s="196">
        <f t="shared" si="199"/>
        <v>0</v>
      </c>
      <c r="L215" s="196">
        <f t="shared" si="199"/>
        <v>0</v>
      </c>
      <c r="M215" s="196">
        <f t="shared" si="199"/>
        <v>0</v>
      </c>
      <c r="N215" s="196">
        <f t="shared" si="199"/>
        <v>0</v>
      </c>
      <c r="O215" s="196">
        <f t="shared" si="199"/>
        <v>24</v>
      </c>
      <c r="P215" s="197">
        <f t="shared" si="199"/>
        <v>58910</v>
      </c>
      <c r="Q215" s="198">
        <f t="shared" si="199"/>
        <v>0</v>
      </c>
      <c r="R215" s="196">
        <f t="shared" si="199"/>
        <v>0</v>
      </c>
      <c r="S215" s="196">
        <f t="shared" si="199"/>
        <v>0</v>
      </c>
      <c r="T215" s="196">
        <f t="shared" si="199"/>
        <v>0</v>
      </c>
      <c r="U215" s="196">
        <f t="shared" si="199"/>
        <v>1</v>
      </c>
      <c r="V215" s="196">
        <f t="shared" si="199"/>
        <v>376200</v>
      </c>
      <c r="W215" s="196">
        <f t="shared" si="199"/>
        <v>0</v>
      </c>
      <c r="X215" s="196">
        <f t="shared" si="199"/>
        <v>0</v>
      </c>
      <c r="Y215" s="196">
        <f t="shared" si="199"/>
        <v>0</v>
      </c>
      <c r="Z215" s="196">
        <f t="shared" si="199"/>
        <v>0</v>
      </c>
      <c r="AA215" s="196">
        <f t="shared" si="199"/>
        <v>0</v>
      </c>
      <c r="AB215" s="196">
        <f t="shared" si="199"/>
        <v>0</v>
      </c>
      <c r="AC215" s="196">
        <f t="shared" si="199"/>
        <v>1</v>
      </c>
      <c r="AD215" s="199">
        <f t="shared" si="199"/>
        <v>376200</v>
      </c>
      <c r="AE215" s="195">
        <f t="shared" si="199"/>
        <v>25</v>
      </c>
      <c r="AF215" s="196">
        <f t="shared" si="199"/>
        <v>435110</v>
      </c>
      <c r="AG215" s="196">
        <f t="shared" si="199"/>
        <v>1</v>
      </c>
      <c r="AH215" s="197">
        <f t="shared" si="199"/>
        <v>376200</v>
      </c>
    </row>
    <row r="216" spans="1:34" ht="14.25" x14ac:dyDescent="0.15">
      <c r="A216" s="40"/>
      <c r="B216" s="379" t="s">
        <v>144</v>
      </c>
      <c r="C216" s="380"/>
      <c r="D216" s="380"/>
      <c r="E216" s="386"/>
      <c r="F216" s="41" t="s">
        <v>85</v>
      </c>
      <c r="G216" s="142"/>
      <c r="H216" s="143"/>
      <c r="I216" s="144"/>
      <c r="J216" s="143"/>
      <c r="K216" s="144"/>
      <c r="L216" s="143"/>
      <c r="M216" s="144"/>
      <c r="N216" s="144"/>
      <c r="O216" s="144">
        <f t="shared" ref="O216:P218" si="200">G216+I216+K216+M216</f>
        <v>0</v>
      </c>
      <c r="P216" s="145">
        <f t="shared" si="200"/>
        <v>0</v>
      </c>
      <c r="Q216" s="146"/>
      <c r="R216" s="144"/>
      <c r="S216" s="144"/>
      <c r="T216" s="143"/>
      <c r="U216" s="144"/>
      <c r="V216" s="143"/>
      <c r="W216" s="144"/>
      <c r="X216" s="143"/>
      <c r="Y216" s="144"/>
      <c r="Z216" s="143"/>
      <c r="AA216" s="144"/>
      <c r="AB216" s="143"/>
      <c r="AC216" s="144">
        <f t="shared" ref="AC216:AD218" si="201">Q216+S216+U216+W216+Y216+AA216</f>
        <v>0</v>
      </c>
      <c r="AD216" s="147">
        <f t="shared" si="201"/>
        <v>0</v>
      </c>
      <c r="AE216" s="142">
        <f t="shared" ref="AE216:AF218" si="202">O216+AC216</f>
        <v>0</v>
      </c>
      <c r="AF216" s="144">
        <f t="shared" si="202"/>
        <v>0</v>
      </c>
      <c r="AG216" s="144"/>
      <c r="AH216" s="148"/>
    </row>
    <row r="217" spans="1:34" ht="14.25" x14ac:dyDescent="0.15">
      <c r="A217" s="40"/>
      <c r="B217" s="381"/>
      <c r="C217" s="382"/>
      <c r="D217" s="382"/>
      <c r="E217" s="385"/>
      <c r="F217" s="42" t="s">
        <v>86</v>
      </c>
      <c r="G217" s="149"/>
      <c r="H217" s="150"/>
      <c r="I217" s="150"/>
      <c r="J217" s="150"/>
      <c r="K217" s="150"/>
      <c r="L217" s="150"/>
      <c r="M217" s="150"/>
      <c r="N217" s="150"/>
      <c r="O217" s="151">
        <f t="shared" si="200"/>
        <v>0</v>
      </c>
      <c r="P217" s="152">
        <f t="shared" si="200"/>
        <v>0</v>
      </c>
      <c r="Q217" s="153"/>
      <c r="R217" s="150"/>
      <c r="S217" s="150"/>
      <c r="T217" s="150"/>
      <c r="U217" s="150"/>
      <c r="V217" s="150"/>
      <c r="W217" s="150"/>
      <c r="X217" s="150"/>
      <c r="Y217" s="150"/>
      <c r="Z217" s="150"/>
      <c r="AA217" s="150"/>
      <c r="AB217" s="150"/>
      <c r="AC217" s="151">
        <f t="shared" si="201"/>
        <v>0</v>
      </c>
      <c r="AD217" s="154">
        <f t="shared" si="201"/>
        <v>0</v>
      </c>
      <c r="AE217" s="155">
        <f t="shared" si="202"/>
        <v>0</v>
      </c>
      <c r="AF217" s="151">
        <f t="shared" si="202"/>
        <v>0</v>
      </c>
      <c r="AG217" s="150"/>
      <c r="AH217" s="156"/>
    </row>
    <row r="218" spans="1:34" ht="14.25" x14ac:dyDescent="0.15">
      <c r="A218" s="40"/>
      <c r="B218" s="381"/>
      <c r="C218" s="382"/>
      <c r="D218" s="382"/>
      <c r="E218" s="385"/>
      <c r="F218" s="43" t="s">
        <v>87</v>
      </c>
      <c r="G218" s="157"/>
      <c r="H218" s="158"/>
      <c r="I218" s="158"/>
      <c r="J218" s="158"/>
      <c r="K218" s="158"/>
      <c r="L218" s="158"/>
      <c r="M218" s="158"/>
      <c r="N218" s="158"/>
      <c r="O218" s="159">
        <f t="shared" si="200"/>
        <v>0</v>
      </c>
      <c r="P218" s="160">
        <f t="shared" si="200"/>
        <v>0</v>
      </c>
      <c r="Q218" s="161"/>
      <c r="R218" s="158"/>
      <c r="S218" s="158"/>
      <c r="T218" s="158"/>
      <c r="U218" s="158"/>
      <c r="V218" s="158"/>
      <c r="W218" s="158"/>
      <c r="X218" s="158"/>
      <c r="Y218" s="158"/>
      <c r="Z218" s="158"/>
      <c r="AA218" s="158"/>
      <c r="AB218" s="158"/>
      <c r="AC218" s="159">
        <f t="shared" si="201"/>
        <v>0</v>
      </c>
      <c r="AD218" s="162">
        <f t="shared" si="201"/>
        <v>0</v>
      </c>
      <c r="AE218" s="163">
        <f t="shared" si="202"/>
        <v>0</v>
      </c>
      <c r="AF218" s="159">
        <f t="shared" si="202"/>
        <v>0</v>
      </c>
      <c r="AG218" s="164"/>
      <c r="AH218" s="165"/>
    </row>
    <row r="219" spans="1:34" ht="15" thickBot="1" x14ac:dyDescent="0.2">
      <c r="A219" s="40"/>
      <c r="B219" s="383"/>
      <c r="C219" s="384"/>
      <c r="D219" s="384"/>
      <c r="E219" s="387"/>
      <c r="F219" s="45" t="s">
        <v>15</v>
      </c>
      <c r="G219" s="200">
        <f>SUM(G216:G218)</f>
        <v>0</v>
      </c>
      <c r="H219" s="201">
        <f t="shared" ref="H219:AH219" si="203">SUM(H216:H218)</f>
        <v>0</v>
      </c>
      <c r="I219" s="201">
        <f t="shared" si="203"/>
        <v>0</v>
      </c>
      <c r="J219" s="201">
        <f t="shared" si="203"/>
        <v>0</v>
      </c>
      <c r="K219" s="201">
        <f t="shared" si="203"/>
        <v>0</v>
      </c>
      <c r="L219" s="201">
        <f t="shared" si="203"/>
        <v>0</v>
      </c>
      <c r="M219" s="201">
        <f t="shared" si="203"/>
        <v>0</v>
      </c>
      <c r="N219" s="201">
        <f t="shared" si="203"/>
        <v>0</v>
      </c>
      <c r="O219" s="201">
        <f t="shared" si="203"/>
        <v>0</v>
      </c>
      <c r="P219" s="202">
        <f t="shared" si="203"/>
        <v>0</v>
      </c>
      <c r="Q219" s="203">
        <f t="shared" si="203"/>
        <v>0</v>
      </c>
      <c r="R219" s="201">
        <f t="shared" si="203"/>
        <v>0</v>
      </c>
      <c r="S219" s="201">
        <f t="shared" si="203"/>
        <v>0</v>
      </c>
      <c r="T219" s="201">
        <f t="shared" si="203"/>
        <v>0</v>
      </c>
      <c r="U219" s="201">
        <f t="shared" si="203"/>
        <v>0</v>
      </c>
      <c r="V219" s="201">
        <f t="shared" si="203"/>
        <v>0</v>
      </c>
      <c r="W219" s="201">
        <f t="shared" si="203"/>
        <v>0</v>
      </c>
      <c r="X219" s="201">
        <f t="shared" si="203"/>
        <v>0</v>
      </c>
      <c r="Y219" s="201">
        <f t="shared" si="203"/>
        <v>0</v>
      </c>
      <c r="Z219" s="201">
        <f t="shared" si="203"/>
        <v>0</v>
      </c>
      <c r="AA219" s="201">
        <f t="shared" si="203"/>
        <v>0</v>
      </c>
      <c r="AB219" s="201">
        <f t="shared" si="203"/>
        <v>0</v>
      </c>
      <c r="AC219" s="201">
        <f t="shared" si="203"/>
        <v>0</v>
      </c>
      <c r="AD219" s="204">
        <f t="shared" si="203"/>
        <v>0</v>
      </c>
      <c r="AE219" s="200">
        <f t="shared" si="203"/>
        <v>0</v>
      </c>
      <c r="AF219" s="201">
        <f t="shared" si="203"/>
        <v>0</v>
      </c>
      <c r="AG219" s="201">
        <f t="shared" si="203"/>
        <v>0</v>
      </c>
      <c r="AH219" s="202">
        <f t="shared" si="203"/>
        <v>0</v>
      </c>
    </row>
    <row r="220" spans="1:34" ht="14.25" x14ac:dyDescent="0.15">
      <c r="B220" s="449" t="s">
        <v>204</v>
      </c>
      <c r="C220" s="453"/>
      <c r="D220" s="453"/>
      <c r="E220" s="463"/>
      <c r="F220" s="9" t="s">
        <v>205</v>
      </c>
      <c r="G220" s="79"/>
      <c r="H220" s="80"/>
      <c r="I220" s="66">
        <v>7</v>
      </c>
      <c r="J220" s="80">
        <v>848727</v>
      </c>
      <c r="K220" s="66">
        <v>2</v>
      </c>
      <c r="L220" s="80">
        <v>1647868</v>
      </c>
      <c r="M220" s="66"/>
      <c r="N220" s="66"/>
      <c r="O220" s="66">
        <f>G220+I220+K220+M220</f>
        <v>9</v>
      </c>
      <c r="P220" s="81">
        <f>H220+J220+L220+N220</f>
        <v>2496595</v>
      </c>
      <c r="Q220" s="82">
        <v>8</v>
      </c>
      <c r="R220" s="66">
        <v>2001145</v>
      </c>
      <c r="S220" s="66"/>
      <c r="T220" s="80"/>
      <c r="U220" s="66">
        <v>5</v>
      </c>
      <c r="V220" s="80">
        <v>7210240</v>
      </c>
      <c r="W220" s="66"/>
      <c r="X220" s="80"/>
      <c r="Y220" s="66"/>
      <c r="Z220" s="80"/>
      <c r="AA220" s="66">
        <v>2</v>
      </c>
      <c r="AB220" s="80">
        <v>15591</v>
      </c>
      <c r="AC220" s="66">
        <f>Q220+S220+U220+W220+Y220+AA220</f>
        <v>15</v>
      </c>
      <c r="AD220" s="83">
        <f>R220+T220+V220+X220+Z220+AB220</f>
        <v>9226976</v>
      </c>
      <c r="AE220" s="79">
        <f>O220+AC220</f>
        <v>24</v>
      </c>
      <c r="AF220" s="66">
        <f>P220+AD220</f>
        <v>11723571</v>
      </c>
      <c r="AG220" s="66"/>
      <c r="AH220" s="84"/>
    </row>
    <row r="221" spans="1:34" ht="14.25" x14ac:dyDescent="0.15">
      <c r="B221" s="364"/>
      <c r="C221" s="368"/>
      <c r="D221" s="368"/>
      <c r="E221" s="369"/>
      <c r="F221" s="10" t="s">
        <v>206</v>
      </c>
      <c r="G221" s="85"/>
      <c r="H221" s="86"/>
      <c r="I221" s="86"/>
      <c r="J221" s="86"/>
      <c r="K221" s="86"/>
      <c r="L221" s="86"/>
      <c r="M221" s="86"/>
      <c r="N221" s="86"/>
      <c r="O221" s="87">
        <f>G221+I221+K221+M221</f>
        <v>0</v>
      </c>
      <c r="P221" s="88">
        <f t="shared" ref="P221:P222" si="204">H221+J221+L221+N221</f>
        <v>0</v>
      </c>
      <c r="Q221" s="89"/>
      <c r="R221" s="86"/>
      <c r="S221" s="86"/>
      <c r="T221" s="86"/>
      <c r="U221" s="86">
        <v>1</v>
      </c>
      <c r="V221" s="86">
        <v>2527000</v>
      </c>
      <c r="W221" s="86"/>
      <c r="X221" s="86"/>
      <c r="Y221" s="86"/>
      <c r="Z221" s="86"/>
      <c r="AA221" s="86"/>
      <c r="AB221" s="86"/>
      <c r="AC221" s="87">
        <f t="shared" ref="AC221:AD222" si="205">Q221+S221+U221+W221+Y221+AA221</f>
        <v>1</v>
      </c>
      <c r="AD221" s="90">
        <f t="shared" si="205"/>
        <v>2527000</v>
      </c>
      <c r="AE221" s="91">
        <f t="shared" ref="AE221:AF222" si="206">O221+AC221</f>
        <v>1</v>
      </c>
      <c r="AF221" s="87">
        <f t="shared" si="206"/>
        <v>2527000</v>
      </c>
      <c r="AG221" s="86"/>
      <c r="AH221" s="92"/>
    </row>
    <row r="222" spans="1:34" ht="14.25" x14ac:dyDescent="0.15">
      <c r="B222" s="364"/>
      <c r="C222" s="368"/>
      <c r="D222" s="368"/>
      <c r="E222" s="369"/>
      <c r="F222" s="11" t="s">
        <v>9</v>
      </c>
      <c r="G222" s="93"/>
      <c r="H222" s="94"/>
      <c r="I222" s="94"/>
      <c r="J222" s="94"/>
      <c r="K222" s="94"/>
      <c r="L222" s="94"/>
      <c r="M222" s="94"/>
      <c r="N222" s="94"/>
      <c r="O222" s="95">
        <f>G222+I222+K222+M222</f>
        <v>0</v>
      </c>
      <c r="P222" s="96">
        <f t="shared" si="204"/>
        <v>0</v>
      </c>
      <c r="Q222" s="97"/>
      <c r="R222" s="94"/>
      <c r="S222" s="94"/>
      <c r="T222" s="94"/>
      <c r="U222" s="94"/>
      <c r="V222" s="94"/>
      <c r="W222" s="94"/>
      <c r="X222" s="94"/>
      <c r="Y222" s="94"/>
      <c r="Z222" s="94"/>
      <c r="AA222" s="94"/>
      <c r="AB222" s="94"/>
      <c r="AC222" s="95">
        <f t="shared" si="205"/>
        <v>0</v>
      </c>
      <c r="AD222" s="98">
        <f t="shared" si="205"/>
        <v>0</v>
      </c>
      <c r="AE222" s="99">
        <f t="shared" si="206"/>
        <v>0</v>
      </c>
      <c r="AF222" s="95">
        <f t="shared" si="206"/>
        <v>0</v>
      </c>
      <c r="AG222" s="100"/>
      <c r="AH222" s="101"/>
    </row>
    <row r="223" spans="1:34" ht="15" thickBot="1" x14ac:dyDescent="0.2">
      <c r="B223" s="454"/>
      <c r="C223" s="455"/>
      <c r="D223" s="455"/>
      <c r="E223" s="456"/>
      <c r="F223" s="13" t="s">
        <v>15</v>
      </c>
      <c r="G223" s="107">
        <f>SUM(G220:G222)</f>
        <v>0</v>
      </c>
      <c r="H223" s="108">
        <f t="shared" ref="H223:AH223" si="207">SUM(H220:H222)</f>
        <v>0</v>
      </c>
      <c r="I223" s="108">
        <f t="shared" si="207"/>
        <v>7</v>
      </c>
      <c r="J223" s="108">
        <f t="shared" si="207"/>
        <v>848727</v>
      </c>
      <c r="K223" s="108">
        <f t="shared" si="207"/>
        <v>2</v>
      </c>
      <c r="L223" s="108">
        <f t="shared" si="207"/>
        <v>1647868</v>
      </c>
      <c r="M223" s="108">
        <f t="shared" si="207"/>
        <v>0</v>
      </c>
      <c r="N223" s="108">
        <f t="shared" si="207"/>
        <v>0</v>
      </c>
      <c r="O223" s="108">
        <f t="shared" si="207"/>
        <v>9</v>
      </c>
      <c r="P223" s="109">
        <f t="shared" si="207"/>
        <v>2496595</v>
      </c>
      <c r="Q223" s="110">
        <f t="shared" si="207"/>
        <v>8</v>
      </c>
      <c r="R223" s="108">
        <f t="shared" si="207"/>
        <v>2001145</v>
      </c>
      <c r="S223" s="108">
        <f t="shared" si="207"/>
        <v>0</v>
      </c>
      <c r="T223" s="108">
        <f t="shared" si="207"/>
        <v>0</v>
      </c>
      <c r="U223" s="108">
        <f t="shared" si="207"/>
        <v>6</v>
      </c>
      <c r="V223" s="108">
        <f t="shared" si="207"/>
        <v>9737240</v>
      </c>
      <c r="W223" s="108">
        <f t="shared" si="207"/>
        <v>0</v>
      </c>
      <c r="X223" s="108">
        <f t="shared" si="207"/>
        <v>0</v>
      </c>
      <c r="Y223" s="108">
        <f t="shared" si="207"/>
        <v>0</v>
      </c>
      <c r="Z223" s="108">
        <f t="shared" si="207"/>
        <v>0</v>
      </c>
      <c r="AA223" s="108">
        <f t="shared" si="207"/>
        <v>2</v>
      </c>
      <c r="AB223" s="108">
        <f t="shared" si="207"/>
        <v>15591</v>
      </c>
      <c r="AC223" s="108">
        <f t="shared" si="207"/>
        <v>16</v>
      </c>
      <c r="AD223" s="111">
        <f t="shared" si="207"/>
        <v>11753976</v>
      </c>
      <c r="AE223" s="107">
        <f t="shared" si="207"/>
        <v>25</v>
      </c>
      <c r="AF223" s="108">
        <f>SUM(AF220:AF222)</f>
        <v>14250571</v>
      </c>
      <c r="AG223" s="108">
        <f t="shared" si="207"/>
        <v>0</v>
      </c>
      <c r="AH223" s="109">
        <f t="shared" si="207"/>
        <v>0</v>
      </c>
    </row>
    <row r="224" spans="1:34" ht="14.25" x14ac:dyDescent="0.15">
      <c r="B224" s="454" t="s">
        <v>207</v>
      </c>
      <c r="C224" s="455"/>
      <c r="D224" s="455"/>
      <c r="E224" s="456"/>
      <c r="F224" s="9" t="s">
        <v>208</v>
      </c>
      <c r="G224" s="79"/>
      <c r="H224" s="80"/>
      <c r="I224" s="66">
        <v>26</v>
      </c>
      <c r="J224" s="80">
        <v>1010994</v>
      </c>
      <c r="K224" s="66"/>
      <c r="L224" s="80"/>
      <c r="M224" s="66">
        <v>8</v>
      </c>
      <c r="N224" s="66">
        <v>89639</v>
      </c>
      <c r="O224" s="66">
        <f>G224+I224+K224+M224</f>
        <v>34</v>
      </c>
      <c r="P224" s="81">
        <f>H224+J224+L224+N224</f>
        <v>1100633</v>
      </c>
      <c r="Q224" s="82">
        <v>9</v>
      </c>
      <c r="R224" s="66">
        <v>938263</v>
      </c>
      <c r="S224" s="66"/>
      <c r="T224" s="80"/>
      <c r="U224" s="66"/>
      <c r="V224" s="80"/>
      <c r="W224" s="66"/>
      <c r="X224" s="80"/>
      <c r="Y224" s="66"/>
      <c r="Z224" s="80"/>
      <c r="AA224" s="66">
        <v>18</v>
      </c>
      <c r="AB224" s="80">
        <v>1771014</v>
      </c>
      <c r="AC224" s="66">
        <f>Q224+S224+U224+W224+Y224+AA224</f>
        <v>27</v>
      </c>
      <c r="AD224" s="83">
        <f>R224+T224+V224+X224+Z224+AB224</f>
        <v>2709277</v>
      </c>
      <c r="AE224" s="79">
        <f>O224+AC224</f>
        <v>61</v>
      </c>
      <c r="AF224" s="66">
        <f>P224+AD224</f>
        <v>3809910</v>
      </c>
      <c r="AG224" s="66">
        <v>61</v>
      </c>
      <c r="AH224" s="84">
        <v>3809910</v>
      </c>
    </row>
    <row r="225" spans="2:34" ht="14.25" x14ac:dyDescent="0.15">
      <c r="B225" s="457"/>
      <c r="C225" s="458"/>
      <c r="D225" s="458"/>
      <c r="E225" s="459"/>
      <c r="F225" s="10" t="s">
        <v>209</v>
      </c>
      <c r="G225" s="85"/>
      <c r="H225" s="86"/>
      <c r="I225" s="86"/>
      <c r="J225" s="86"/>
      <c r="K225" s="86"/>
      <c r="L225" s="86"/>
      <c r="M225" s="86"/>
      <c r="N225" s="86"/>
      <c r="O225" s="87">
        <f>G225+I225+K225+M225</f>
        <v>0</v>
      </c>
      <c r="P225" s="88">
        <f t="shared" ref="P225:P226" si="208">H225+J225+L225+N225</f>
        <v>0</v>
      </c>
      <c r="Q225" s="89"/>
      <c r="R225" s="86"/>
      <c r="S225" s="86"/>
      <c r="T225" s="86"/>
      <c r="U225" s="86"/>
      <c r="V225" s="86"/>
      <c r="W225" s="86"/>
      <c r="X225" s="86"/>
      <c r="Y225" s="86"/>
      <c r="Z225" s="86"/>
      <c r="AA225" s="86"/>
      <c r="AB225" s="86"/>
      <c r="AC225" s="87">
        <f t="shared" ref="AC225:AD226" si="209">Q225+S225+U225+W225+Y225+AA225</f>
        <v>0</v>
      </c>
      <c r="AD225" s="90">
        <f t="shared" si="209"/>
        <v>0</v>
      </c>
      <c r="AE225" s="91">
        <f t="shared" ref="AE225:AF226" si="210">O225+AC225</f>
        <v>0</v>
      </c>
      <c r="AF225" s="87">
        <f t="shared" si="210"/>
        <v>0</v>
      </c>
      <c r="AG225" s="86"/>
      <c r="AH225" s="92"/>
    </row>
    <row r="226" spans="2:34" ht="14.25" x14ac:dyDescent="0.15">
      <c r="B226" s="457"/>
      <c r="C226" s="458"/>
      <c r="D226" s="458"/>
      <c r="E226" s="459"/>
      <c r="F226" s="11" t="s">
        <v>210</v>
      </c>
      <c r="G226" s="93"/>
      <c r="H226" s="94"/>
      <c r="I226" s="94"/>
      <c r="J226" s="94"/>
      <c r="K226" s="94"/>
      <c r="L226" s="94"/>
      <c r="M226" s="94"/>
      <c r="N226" s="94"/>
      <c r="O226" s="95">
        <f>G226+I226+K226+M226</f>
        <v>0</v>
      </c>
      <c r="P226" s="96">
        <f t="shared" si="208"/>
        <v>0</v>
      </c>
      <c r="Q226" s="97"/>
      <c r="R226" s="94"/>
      <c r="S226" s="94"/>
      <c r="T226" s="94"/>
      <c r="U226" s="94"/>
      <c r="V226" s="94"/>
      <c r="W226" s="94"/>
      <c r="X226" s="94"/>
      <c r="Y226" s="94"/>
      <c r="Z226" s="94"/>
      <c r="AA226" s="94"/>
      <c r="AB226" s="94"/>
      <c r="AC226" s="95">
        <f t="shared" si="209"/>
        <v>0</v>
      </c>
      <c r="AD226" s="98">
        <f t="shared" si="209"/>
        <v>0</v>
      </c>
      <c r="AE226" s="99">
        <f t="shared" si="210"/>
        <v>0</v>
      </c>
      <c r="AF226" s="95">
        <f t="shared" si="210"/>
        <v>0</v>
      </c>
      <c r="AG226" s="100"/>
      <c r="AH226" s="101"/>
    </row>
    <row r="227" spans="2:34" ht="15" thickBot="1" x14ac:dyDescent="0.2">
      <c r="B227" s="361"/>
      <c r="C227" s="370"/>
      <c r="D227" s="370"/>
      <c r="E227" s="371"/>
      <c r="F227" s="13" t="s">
        <v>15</v>
      </c>
      <c r="G227" s="107">
        <f>SUM(G224:G226)</f>
        <v>0</v>
      </c>
      <c r="H227" s="108">
        <f t="shared" ref="H227:AH227" si="211">SUM(H224:H226)</f>
        <v>0</v>
      </c>
      <c r="I227" s="108">
        <f t="shared" si="211"/>
        <v>26</v>
      </c>
      <c r="J227" s="108">
        <f t="shared" si="211"/>
        <v>1010994</v>
      </c>
      <c r="K227" s="108">
        <f t="shared" si="211"/>
        <v>0</v>
      </c>
      <c r="L227" s="108">
        <f t="shared" si="211"/>
        <v>0</v>
      </c>
      <c r="M227" s="108">
        <f t="shared" si="211"/>
        <v>8</v>
      </c>
      <c r="N227" s="108">
        <f t="shared" si="211"/>
        <v>89639</v>
      </c>
      <c r="O227" s="108">
        <f t="shared" si="211"/>
        <v>34</v>
      </c>
      <c r="P227" s="109">
        <f t="shared" si="211"/>
        <v>1100633</v>
      </c>
      <c r="Q227" s="110">
        <f t="shared" si="211"/>
        <v>9</v>
      </c>
      <c r="R227" s="108">
        <f t="shared" si="211"/>
        <v>938263</v>
      </c>
      <c r="S227" s="108">
        <f t="shared" si="211"/>
        <v>0</v>
      </c>
      <c r="T227" s="108">
        <f t="shared" si="211"/>
        <v>0</v>
      </c>
      <c r="U227" s="108">
        <f t="shared" si="211"/>
        <v>0</v>
      </c>
      <c r="V227" s="108">
        <f t="shared" si="211"/>
        <v>0</v>
      </c>
      <c r="W227" s="108">
        <f t="shared" si="211"/>
        <v>0</v>
      </c>
      <c r="X227" s="108">
        <f t="shared" si="211"/>
        <v>0</v>
      </c>
      <c r="Y227" s="108">
        <f t="shared" si="211"/>
        <v>0</v>
      </c>
      <c r="Z227" s="108">
        <f t="shared" si="211"/>
        <v>0</v>
      </c>
      <c r="AA227" s="108">
        <f t="shared" si="211"/>
        <v>18</v>
      </c>
      <c r="AB227" s="108">
        <f t="shared" si="211"/>
        <v>1771014</v>
      </c>
      <c r="AC227" s="108">
        <f t="shared" si="211"/>
        <v>27</v>
      </c>
      <c r="AD227" s="111">
        <f t="shared" si="211"/>
        <v>2709277</v>
      </c>
      <c r="AE227" s="107">
        <f t="shared" si="211"/>
        <v>61</v>
      </c>
      <c r="AF227" s="108">
        <f t="shared" si="211"/>
        <v>3809910</v>
      </c>
      <c r="AG227" s="108">
        <f t="shared" si="211"/>
        <v>61</v>
      </c>
      <c r="AH227" s="109">
        <f t="shared" si="211"/>
        <v>3809910</v>
      </c>
    </row>
    <row r="228" spans="2:34" ht="14.25" x14ac:dyDescent="0.15">
      <c r="B228" s="361" t="s">
        <v>211</v>
      </c>
      <c r="C228" s="370"/>
      <c r="D228" s="370"/>
      <c r="E228" s="371"/>
      <c r="F228" s="9" t="s">
        <v>4</v>
      </c>
      <c r="G228" s="79"/>
      <c r="H228" s="80"/>
      <c r="I228" s="66">
        <v>98</v>
      </c>
      <c r="J228" s="80">
        <v>430435</v>
      </c>
      <c r="K228" s="66">
        <v>12</v>
      </c>
      <c r="L228" s="80">
        <v>3044301</v>
      </c>
      <c r="M228" s="66"/>
      <c r="N228" s="66"/>
      <c r="O228" s="66">
        <f>G228+I228+K228+M228</f>
        <v>110</v>
      </c>
      <c r="P228" s="81">
        <f>H228+J228+L228+N228</f>
        <v>3474736</v>
      </c>
      <c r="Q228" s="82">
        <v>3</v>
      </c>
      <c r="R228" s="66">
        <v>285660</v>
      </c>
      <c r="S228" s="66"/>
      <c r="T228" s="80"/>
      <c r="U228" s="66">
        <v>1</v>
      </c>
      <c r="V228" s="80">
        <v>581742</v>
      </c>
      <c r="W228" s="66"/>
      <c r="X228" s="80"/>
      <c r="Y228" s="66"/>
      <c r="Z228" s="80"/>
      <c r="AA228" s="66"/>
      <c r="AB228" s="80"/>
      <c r="AC228" s="66">
        <f>Q228+S228+U228+W228+Y228+AA228</f>
        <v>4</v>
      </c>
      <c r="AD228" s="83">
        <f>R228+T228+V228+X228+Z228+AB228</f>
        <v>867402</v>
      </c>
      <c r="AE228" s="79">
        <f>O228+AC228</f>
        <v>114</v>
      </c>
      <c r="AF228" s="66">
        <f>P228+AD228</f>
        <v>4342138</v>
      </c>
      <c r="AG228" s="66">
        <v>114</v>
      </c>
      <c r="AH228" s="84">
        <v>4342138</v>
      </c>
    </row>
    <row r="229" spans="2:34" ht="14.25" x14ac:dyDescent="0.15">
      <c r="B229" s="364"/>
      <c r="C229" s="368"/>
      <c r="D229" s="368"/>
      <c r="E229" s="369"/>
      <c r="F229" s="10" t="s">
        <v>5</v>
      </c>
      <c r="G229" s="85"/>
      <c r="H229" s="86"/>
      <c r="I229" s="86"/>
      <c r="J229" s="86"/>
      <c r="K229" s="86"/>
      <c r="L229" s="86"/>
      <c r="M229" s="86"/>
      <c r="N229" s="86"/>
      <c r="O229" s="87">
        <f>G229+I229+K229+M229</f>
        <v>0</v>
      </c>
      <c r="P229" s="88">
        <f t="shared" ref="P229:P230" si="212">H229+J229+L229+N229</f>
        <v>0</v>
      </c>
      <c r="Q229" s="89"/>
      <c r="R229" s="86"/>
      <c r="S229" s="86"/>
      <c r="T229" s="86"/>
      <c r="U229" s="86"/>
      <c r="V229" s="86"/>
      <c r="W229" s="86"/>
      <c r="X229" s="86"/>
      <c r="Y229" s="86"/>
      <c r="Z229" s="86"/>
      <c r="AA229" s="86"/>
      <c r="AB229" s="86"/>
      <c r="AC229" s="87">
        <f t="shared" ref="AC229:AD230" si="213">Q229+S229+U229+W229+Y229+AA229</f>
        <v>0</v>
      </c>
      <c r="AD229" s="90">
        <f t="shared" si="213"/>
        <v>0</v>
      </c>
      <c r="AE229" s="91">
        <f t="shared" ref="AE229:AF230" si="214">O229+AC229</f>
        <v>0</v>
      </c>
      <c r="AF229" s="87">
        <f t="shared" si="214"/>
        <v>0</v>
      </c>
      <c r="AG229" s="86">
        <v>0</v>
      </c>
      <c r="AH229" s="92">
        <v>0</v>
      </c>
    </row>
    <row r="230" spans="2:34" ht="14.25" x14ac:dyDescent="0.15">
      <c r="B230" s="364"/>
      <c r="C230" s="368"/>
      <c r="D230" s="368"/>
      <c r="E230" s="369"/>
      <c r="F230" s="11" t="s">
        <v>9</v>
      </c>
      <c r="G230" s="93"/>
      <c r="H230" s="94"/>
      <c r="I230" s="94"/>
      <c r="J230" s="94"/>
      <c r="K230" s="94"/>
      <c r="L230" s="94"/>
      <c r="M230" s="94"/>
      <c r="N230" s="94"/>
      <c r="O230" s="95">
        <f>G230+I230+K230+M230</f>
        <v>0</v>
      </c>
      <c r="P230" s="96">
        <f t="shared" si="212"/>
        <v>0</v>
      </c>
      <c r="Q230" s="97"/>
      <c r="R230" s="94"/>
      <c r="S230" s="94"/>
      <c r="T230" s="94"/>
      <c r="U230" s="94"/>
      <c r="V230" s="94"/>
      <c r="W230" s="94"/>
      <c r="X230" s="94"/>
      <c r="Y230" s="94"/>
      <c r="Z230" s="94"/>
      <c r="AA230" s="94"/>
      <c r="AB230" s="94"/>
      <c r="AC230" s="95">
        <f t="shared" si="213"/>
        <v>0</v>
      </c>
      <c r="AD230" s="98">
        <f t="shared" si="213"/>
        <v>0</v>
      </c>
      <c r="AE230" s="99">
        <f t="shared" si="214"/>
        <v>0</v>
      </c>
      <c r="AF230" s="95">
        <f t="shared" si="214"/>
        <v>0</v>
      </c>
      <c r="AG230" s="94">
        <v>0</v>
      </c>
      <c r="AH230" s="217">
        <v>0</v>
      </c>
    </row>
    <row r="231" spans="2:34" ht="15" thickBot="1" x14ac:dyDescent="0.2">
      <c r="B231" s="364"/>
      <c r="C231" s="368"/>
      <c r="D231" s="368"/>
      <c r="E231" s="369"/>
      <c r="F231" s="13" t="s">
        <v>15</v>
      </c>
      <c r="G231" s="107">
        <f>SUM(G228:G230)</f>
        <v>0</v>
      </c>
      <c r="H231" s="108">
        <f t="shared" ref="H231:AH231" si="215">SUM(H228:H230)</f>
        <v>0</v>
      </c>
      <c r="I231" s="108">
        <f t="shared" si="215"/>
        <v>98</v>
      </c>
      <c r="J231" s="108">
        <f t="shared" si="215"/>
        <v>430435</v>
      </c>
      <c r="K231" s="108">
        <f t="shared" si="215"/>
        <v>12</v>
      </c>
      <c r="L231" s="108">
        <f t="shared" si="215"/>
        <v>3044301</v>
      </c>
      <c r="M231" s="108">
        <f t="shared" si="215"/>
        <v>0</v>
      </c>
      <c r="N231" s="108">
        <f t="shared" si="215"/>
        <v>0</v>
      </c>
      <c r="O231" s="108">
        <f t="shared" si="215"/>
        <v>110</v>
      </c>
      <c r="P231" s="109">
        <f t="shared" si="215"/>
        <v>3474736</v>
      </c>
      <c r="Q231" s="110">
        <f t="shared" si="215"/>
        <v>3</v>
      </c>
      <c r="R231" s="108">
        <f t="shared" si="215"/>
        <v>285660</v>
      </c>
      <c r="S231" s="108">
        <f t="shared" si="215"/>
        <v>0</v>
      </c>
      <c r="T231" s="108">
        <f t="shared" si="215"/>
        <v>0</v>
      </c>
      <c r="U231" s="108">
        <f t="shared" si="215"/>
        <v>1</v>
      </c>
      <c r="V231" s="108">
        <f t="shared" si="215"/>
        <v>581742</v>
      </c>
      <c r="W231" s="108">
        <f t="shared" si="215"/>
        <v>0</v>
      </c>
      <c r="X231" s="108">
        <f t="shared" si="215"/>
        <v>0</v>
      </c>
      <c r="Y231" s="108">
        <f t="shared" si="215"/>
        <v>0</v>
      </c>
      <c r="Z231" s="108">
        <f t="shared" si="215"/>
        <v>0</v>
      </c>
      <c r="AA231" s="108">
        <f t="shared" si="215"/>
        <v>0</v>
      </c>
      <c r="AB231" s="108">
        <f t="shared" si="215"/>
        <v>0</v>
      </c>
      <c r="AC231" s="108">
        <f t="shared" si="215"/>
        <v>4</v>
      </c>
      <c r="AD231" s="111">
        <f t="shared" si="215"/>
        <v>867402</v>
      </c>
      <c r="AE231" s="107">
        <f t="shared" si="215"/>
        <v>114</v>
      </c>
      <c r="AF231" s="108">
        <f t="shared" si="215"/>
        <v>4342138</v>
      </c>
      <c r="AG231" s="108">
        <f t="shared" si="215"/>
        <v>114</v>
      </c>
      <c r="AH231" s="109">
        <f t="shared" si="215"/>
        <v>4342138</v>
      </c>
    </row>
    <row r="232" spans="2:34" ht="14.25" x14ac:dyDescent="0.15">
      <c r="B232" s="364" t="s">
        <v>212</v>
      </c>
      <c r="C232" s="365"/>
      <c r="D232" s="365"/>
      <c r="E232" s="366"/>
      <c r="F232" s="9" t="s">
        <v>213</v>
      </c>
      <c r="G232" s="79"/>
      <c r="H232" s="80"/>
      <c r="I232" s="66"/>
      <c r="J232" s="80"/>
      <c r="K232" s="66"/>
      <c r="L232" s="80"/>
      <c r="M232" s="66"/>
      <c r="N232" s="66"/>
      <c r="O232" s="66">
        <f>G232+I232+K232+M232</f>
        <v>0</v>
      </c>
      <c r="P232" s="81">
        <f>H232+J232+L232+N232</f>
        <v>0</v>
      </c>
      <c r="Q232" s="82"/>
      <c r="R232" s="66"/>
      <c r="S232" s="66"/>
      <c r="T232" s="80"/>
      <c r="U232" s="66"/>
      <c r="V232" s="80"/>
      <c r="W232" s="66"/>
      <c r="X232" s="80"/>
      <c r="Y232" s="66"/>
      <c r="Z232" s="80"/>
      <c r="AA232" s="66"/>
      <c r="AB232" s="80"/>
      <c r="AC232" s="66">
        <f>Q232+S232+U232+W232+Y232+AA232</f>
        <v>0</v>
      </c>
      <c r="AD232" s="83">
        <f>R232+T232+V232+X232+Z232+AB232</f>
        <v>0</v>
      </c>
      <c r="AE232" s="79">
        <f>O232+AC232</f>
        <v>0</v>
      </c>
      <c r="AF232" s="66">
        <f>P232+AD232</f>
        <v>0</v>
      </c>
      <c r="AG232" s="66"/>
      <c r="AH232" s="84"/>
    </row>
    <row r="233" spans="2:34" ht="14.25" x14ac:dyDescent="0.15">
      <c r="B233" s="364"/>
      <c r="C233" s="365"/>
      <c r="D233" s="365"/>
      <c r="E233" s="366"/>
      <c r="F233" s="10" t="s">
        <v>214</v>
      </c>
      <c r="G233" s="85"/>
      <c r="H233" s="86"/>
      <c r="I233" s="86"/>
      <c r="J233" s="86"/>
      <c r="K233" s="86"/>
      <c r="L233" s="86"/>
      <c r="M233" s="86"/>
      <c r="N233" s="86"/>
      <c r="O233" s="87">
        <f>G233+I233+K233+M233</f>
        <v>0</v>
      </c>
      <c r="P233" s="88">
        <f t="shared" ref="P233:P234" si="216">H233+J233+L233+N233</f>
        <v>0</v>
      </c>
      <c r="Q233" s="89"/>
      <c r="R233" s="86"/>
      <c r="S233" s="86"/>
      <c r="T233" s="86"/>
      <c r="U233" s="86"/>
      <c r="V233" s="86"/>
      <c r="W233" s="86"/>
      <c r="X233" s="86"/>
      <c r="Y233" s="86"/>
      <c r="Z233" s="86"/>
      <c r="AA233" s="86"/>
      <c r="AB233" s="86"/>
      <c r="AC233" s="87">
        <f t="shared" ref="AC233:AD234" si="217">Q233+S233+U233+W233+Y233+AA233</f>
        <v>0</v>
      </c>
      <c r="AD233" s="90">
        <f t="shared" si="217"/>
        <v>0</v>
      </c>
      <c r="AE233" s="91">
        <f t="shared" ref="AE233:AF234" si="218">O233+AC233</f>
        <v>0</v>
      </c>
      <c r="AF233" s="87">
        <f t="shared" si="218"/>
        <v>0</v>
      </c>
      <c r="AG233" s="86"/>
      <c r="AH233" s="92"/>
    </row>
    <row r="234" spans="2:34" ht="14.25" x14ac:dyDescent="0.15">
      <c r="B234" s="364"/>
      <c r="C234" s="365"/>
      <c r="D234" s="365"/>
      <c r="E234" s="366"/>
      <c r="F234" s="11" t="s">
        <v>215</v>
      </c>
      <c r="G234" s="93"/>
      <c r="H234" s="94"/>
      <c r="I234" s="94"/>
      <c r="J234" s="94"/>
      <c r="K234" s="94"/>
      <c r="L234" s="94"/>
      <c r="M234" s="94"/>
      <c r="N234" s="94"/>
      <c r="O234" s="95">
        <f>G234+I234+K234+M234</f>
        <v>0</v>
      </c>
      <c r="P234" s="96">
        <f t="shared" si="216"/>
        <v>0</v>
      </c>
      <c r="Q234" s="97"/>
      <c r="R234" s="94"/>
      <c r="S234" s="94"/>
      <c r="T234" s="94"/>
      <c r="U234" s="94"/>
      <c r="V234" s="94"/>
      <c r="W234" s="94"/>
      <c r="X234" s="94"/>
      <c r="Y234" s="94"/>
      <c r="Z234" s="94"/>
      <c r="AA234" s="94"/>
      <c r="AB234" s="94"/>
      <c r="AC234" s="95">
        <f t="shared" si="217"/>
        <v>0</v>
      </c>
      <c r="AD234" s="98">
        <f t="shared" si="217"/>
        <v>0</v>
      </c>
      <c r="AE234" s="99">
        <f t="shared" si="218"/>
        <v>0</v>
      </c>
      <c r="AF234" s="95">
        <f t="shared" si="218"/>
        <v>0</v>
      </c>
      <c r="AG234" s="100"/>
      <c r="AH234" s="101"/>
    </row>
    <row r="235" spans="2:34" ht="15" thickBot="1" x14ac:dyDescent="0.2">
      <c r="B235" s="367"/>
      <c r="C235" s="365"/>
      <c r="D235" s="365"/>
      <c r="E235" s="366"/>
      <c r="F235" s="13" t="s">
        <v>15</v>
      </c>
      <c r="G235" s="107">
        <f>SUM(G232:G234)</f>
        <v>0</v>
      </c>
      <c r="H235" s="108">
        <f t="shared" ref="H235:AH235" si="219">SUM(H232:H234)</f>
        <v>0</v>
      </c>
      <c r="I235" s="108">
        <f t="shared" si="219"/>
        <v>0</v>
      </c>
      <c r="J235" s="108">
        <f t="shared" si="219"/>
        <v>0</v>
      </c>
      <c r="K235" s="108">
        <f t="shared" si="219"/>
        <v>0</v>
      </c>
      <c r="L235" s="108">
        <f t="shared" si="219"/>
        <v>0</v>
      </c>
      <c r="M235" s="108">
        <f t="shared" si="219"/>
        <v>0</v>
      </c>
      <c r="N235" s="108">
        <f t="shared" si="219"/>
        <v>0</v>
      </c>
      <c r="O235" s="108">
        <f t="shared" si="219"/>
        <v>0</v>
      </c>
      <c r="P235" s="109">
        <f t="shared" si="219"/>
        <v>0</v>
      </c>
      <c r="Q235" s="110">
        <f t="shared" si="219"/>
        <v>0</v>
      </c>
      <c r="R235" s="108">
        <f t="shared" si="219"/>
        <v>0</v>
      </c>
      <c r="S235" s="108">
        <f t="shared" si="219"/>
        <v>0</v>
      </c>
      <c r="T235" s="108">
        <f t="shared" si="219"/>
        <v>0</v>
      </c>
      <c r="U235" s="108">
        <f t="shared" si="219"/>
        <v>0</v>
      </c>
      <c r="V235" s="108">
        <f t="shared" si="219"/>
        <v>0</v>
      </c>
      <c r="W235" s="108">
        <f t="shared" si="219"/>
        <v>0</v>
      </c>
      <c r="X235" s="108">
        <f t="shared" si="219"/>
        <v>0</v>
      </c>
      <c r="Y235" s="108">
        <f t="shared" si="219"/>
        <v>0</v>
      </c>
      <c r="Z235" s="108">
        <f t="shared" si="219"/>
        <v>0</v>
      </c>
      <c r="AA235" s="108">
        <f t="shared" si="219"/>
        <v>0</v>
      </c>
      <c r="AB235" s="108">
        <f t="shared" si="219"/>
        <v>0</v>
      </c>
      <c r="AC235" s="108">
        <f t="shared" si="219"/>
        <v>0</v>
      </c>
      <c r="AD235" s="111">
        <f t="shared" si="219"/>
        <v>0</v>
      </c>
      <c r="AE235" s="107">
        <f t="shared" si="219"/>
        <v>0</v>
      </c>
      <c r="AF235" s="108">
        <f t="shared" si="219"/>
        <v>0</v>
      </c>
      <c r="AG235" s="108">
        <f t="shared" si="219"/>
        <v>0</v>
      </c>
      <c r="AH235" s="109">
        <f t="shared" si="219"/>
        <v>0</v>
      </c>
    </row>
    <row r="236" spans="2:34" ht="14.25" x14ac:dyDescent="0.15">
      <c r="B236" s="364" t="s">
        <v>216</v>
      </c>
      <c r="C236" s="365"/>
      <c r="D236" s="365"/>
      <c r="E236" s="366"/>
      <c r="F236" s="9" t="s">
        <v>208</v>
      </c>
      <c r="G236" s="79"/>
      <c r="H236" s="80"/>
      <c r="I236" s="66"/>
      <c r="J236" s="80"/>
      <c r="K236" s="66"/>
      <c r="L236" s="80"/>
      <c r="M236" s="66"/>
      <c r="N236" s="66"/>
      <c r="O236" s="66">
        <f>G236+I236+K236+M236</f>
        <v>0</v>
      </c>
      <c r="P236" s="81">
        <f>H236+J236+L236+N236</f>
        <v>0</v>
      </c>
      <c r="Q236" s="82"/>
      <c r="R236" s="66"/>
      <c r="S236" s="66"/>
      <c r="T236" s="80"/>
      <c r="U236" s="66"/>
      <c r="V236" s="80"/>
      <c r="W236" s="66"/>
      <c r="X236" s="80"/>
      <c r="Y236" s="66"/>
      <c r="Z236" s="80"/>
      <c r="AA236" s="66"/>
      <c r="AB236" s="80"/>
      <c r="AC236" s="66">
        <f>Q236+S236+U236+W236+Y236+AA236</f>
        <v>0</v>
      </c>
      <c r="AD236" s="83">
        <f>R236+T236+V236+X236+Z236+AB236</f>
        <v>0</v>
      </c>
      <c r="AE236" s="79">
        <f>O236+AC236</f>
        <v>0</v>
      </c>
      <c r="AF236" s="66">
        <f>P236+AD236</f>
        <v>0</v>
      </c>
      <c r="AG236" s="66"/>
      <c r="AH236" s="84"/>
    </row>
    <row r="237" spans="2:34" ht="14.25" x14ac:dyDescent="0.15">
      <c r="B237" s="364"/>
      <c r="C237" s="365"/>
      <c r="D237" s="365"/>
      <c r="E237" s="366"/>
      <c r="F237" s="10" t="s">
        <v>209</v>
      </c>
      <c r="G237" s="85"/>
      <c r="H237" s="86"/>
      <c r="I237" s="86"/>
      <c r="J237" s="86"/>
      <c r="K237" s="86"/>
      <c r="L237" s="86"/>
      <c r="M237" s="86"/>
      <c r="N237" s="86"/>
      <c r="O237" s="87">
        <f>G237+I237+K237+M237</f>
        <v>0</v>
      </c>
      <c r="P237" s="88">
        <f t="shared" ref="P237:P238" si="220">H237+J237+L237+N237</f>
        <v>0</v>
      </c>
      <c r="Q237" s="89"/>
      <c r="R237" s="86"/>
      <c r="S237" s="86"/>
      <c r="T237" s="86"/>
      <c r="U237" s="86"/>
      <c r="V237" s="86"/>
      <c r="W237" s="86"/>
      <c r="X237" s="86"/>
      <c r="Y237" s="86"/>
      <c r="Z237" s="86"/>
      <c r="AA237" s="86"/>
      <c r="AB237" s="86"/>
      <c r="AC237" s="87">
        <f t="shared" ref="AC237:AD238" si="221">Q237+S237+U237+W237+Y237+AA237</f>
        <v>0</v>
      </c>
      <c r="AD237" s="90">
        <f t="shared" si="221"/>
        <v>0</v>
      </c>
      <c r="AE237" s="91">
        <f t="shared" ref="AE237:AF238" si="222">O237+AC237</f>
        <v>0</v>
      </c>
      <c r="AF237" s="87">
        <f t="shared" si="222"/>
        <v>0</v>
      </c>
      <c r="AG237" s="86"/>
      <c r="AH237" s="92"/>
    </row>
    <row r="238" spans="2:34" ht="14.25" x14ac:dyDescent="0.15">
      <c r="B238" s="364"/>
      <c r="C238" s="365"/>
      <c r="D238" s="365"/>
      <c r="E238" s="366"/>
      <c r="F238" s="11" t="s">
        <v>210</v>
      </c>
      <c r="G238" s="93"/>
      <c r="H238" s="94"/>
      <c r="I238" s="94"/>
      <c r="J238" s="94"/>
      <c r="K238" s="94"/>
      <c r="L238" s="94"/>
      <c r="M238" s="94"/>
      <c r="N238" s="94"/>
      <c r="O238" s="95">
        <f>G238+I238+K238+M238</f>
        <v>0</v>
      </c>
      <c r="P238" s="96">
        <f t="shared" si="220"/>
        <v>0</v>
      </c>
      <c r="Q238" s="97"/>
      <c r="R238" s="94"/>
      <c r="S238" s="94"/>
      <c r="T238" s="94"/>
      <c r="U238" s="94"/>
      <c r="V238" s="94"/>
      <c r="W238" s="94"/>
      <c r="X238" s="94"/>
      <c r="Y238" s="94"/>
      <c r="Z238" s="94"/>
      <c r="AA238" s="94"/>
      <c r="AB238" s="94"/>
      <c r="AC238" s="95">
        <f t="shared" si="221"/>
        <v>0</v>
      </c>
      <c r="AD238" s="98">
        <f t="shared" si="221"/>
        <v>0</v>
      </c>
      <c r="AE238" s="99">
        <f t="shared" si="222"/>
        <v>0</v>
      </c>
      <c r="AF238" s="95">
        <f t="shared" si="222"/>
        <v>0</v>
      </c>
      <c r="AG238" s="100"/>
      <c r="AH238" s="101"/>
    </row>
    <row r="239" spans="2:34" ht="15" thickBot="1" x14ac:dyDescent="0.2">
      <c r="B239" s="367"/>
      <c r="C239" s="365"/>
      <c r="D239" s="365"/>
      <c r="E239" s="366"/>
      <c r="F239" s="13" t="s">
        <v>15</v>
      </c>
      <c r="G239" s="107">
        <f>SUM(G236:G238)</f>
        <v>0</v>
      </c>
      <c r="H239" s="108">
        <f t="shared" ref="H239:AH239" si="223">SUM(H236:H238)</f>
        <v>0</v>
      </c>
      <c r="I239" s="108">
        <f t="shared" si="223"/>
        <v>0</v>
      </c>
      <c r="J239" s="108">
        <f t="shared" si="223"/>
        <v>0</v>
      </c>
      <c r="K239" s="108">
        <f t="shared" si="223"/>
        <v>0</v>
      </c>
      <c r="L239" s="108">
        <f t="shared" si="223"/>
        <v>0</v>
      </c>
      <c r="M239" s="108">
        <f t="shared" si="223"/>
        <v>0</v>
      </c>
      <c r="N239" s="108">
        <f t="shared" si="223"/>
        <v>0</v>
      </c>
      <c r="O239" s="108">
        <f t="shared" si="223"/>
        <v>0</v>
      </c>
      <c r="P239" s="109">
        <f t="shared" si="223"/>
        <v>0</v>
      </c>
      <c r="Q239" s="110">
        <f t="shared" si="223"/>
        <v>0</v>
      </c>
      <c r="R239" s="108">
        <f t="shared" si="223"/>
        <v>0</v>
      </c>
      <c r="S239" s="108">
        <f t="shared" si="223"/>
        <v>0</v>
      </c>
      <c r="T239" s="108">
        <f t="shared" si="223"/>
        <v>0</v>
      </c>
      <c r="U239" s="108">
        <f t="shared" si="223"/>
        <v>0</v>
      </c>
      <c r="V239" s="108">
        <f t="shared" si="223"/>
        <v>0</v>
      </c>
      <c r="W239" s="108">
        <f t="shared" si="223"/>
        <v>0</v>
      </c>
      <c r="X239" s="108">
        <f t="shared" si="223"/>
        <v>0</v>
      </c>
      <c r="Y239" s="108">
        <f t="shared" si="223"/>
        <v>0</v>
      </c>
      <c r="Z239" s="108">
        <f t="shared" si="223"/>
        <v>0</v>
      </c>
      <c r="AA239" s="108">
        <f t="shared" si="223"/>
        <v>0</v>
      </c>
      <c r="AB239" s="108">
        <f t="shared" si="223"/>
        <v>0</v>
      </c>
      <c r="AC239" s="108">
        <f t="shared" si="223"/>
        <v>0</v>
      </c>
      <c r="AD239" s="111">
        <f t="shared" si="223"/>
        <v>0</v>
      </c>
      <c r="AE239" s="107">
        <f t="shared" si="223"/>
        <v>0</v>
      </c>
      <c r="AF239" s="108">
        <f t="shared" si="223"/>
        <v>0</v>
      </c>
      <c r="AG239" s="108">
        <f t="shared" si="223"/>
        <v>0</v>
      </c>
      <c r="AH239" s="109">
        <f t="shared" si="223"/>
        <v>0</v>
      </c>
    </row>
    <row r="240" spans="2:34" ht="14.25" x14ac:dyDescent="0.15">
      <c r="B240" s="364" t="s">
        <v>217</v>
      </c>
      <c r="C240" s="365"/>
      <c r="D240" s="365"/>
      <c r="E240" s="366"/>
      <c r="F240" s="9" t="s">
        <v>208</v>
      </c>
      <c r="G240" s="79"/>
      <c r="H240" s="80"/>
      <c r="I240" s="66"/>
      <c r="J240" s="80"/>
      <c r="K240" s="66"/>
      <c r="L240" s="80"/>
      <c r="M240" s="66"/>
      <c r="N240" s="66"/>
      <c r="O240" s="66">
        <f>G240+I240+K240+M240</f>
        <v>0</v>
      </c>
      <c r="P240" s="81">
        <f>H240+J240+L240+N240</f>
        <v>0</v>
      </c>
      <c r="Q240" s="82"/>
      <c r="R240" s="66"/>
      <c r="S240" s="66"/>
      <c r="T240" s="80"/>
      <c r="U240" s="66"/>
      <c r="V240" s="80"/>
      <c r="W240" s="66"/>
      <c r="X240" s="80"/>
      <c r="Y240" s="66"/>
      <c r="Z240" s="80"/>
      <c r="AA240" s="66"/>
      <c r="AB240" s="80"/>
      <c r="AC240" s="66">
        <f>Q240+S240+U240+W240+Y240+AA240</f>
        <v>0</v>
      </c>
      <c r="AD240" s="83">
        <f>R240+T240+V240+X240+Z240+AB240</f>
        <v>0</v>
      </c>
      <c r="AE240" s="79">
        <f>O240+AC240</f>
        <v>0</v>
      </c>
      <c r="AF240" s="66">
        <f>P240+AD240</f>
        <v>0</v>
      </c>
      <c r="AG240" s="66"/>
      <c r="AH240" s="84"/>
    </row>
    <row r="241" spans="2:34" ht="14.25" x14ac:dyDescent="0.15">
      <c r="B241" s="364"/>
      <c r="C241" s="365"/>
      <c r="D241" s="365"/>
      <c r="E241" s="366"/>
      <c r="F241" s="10" t="s">
        <v>209</v>
      </c>
      <c r="G241" s="85"/>
      <c r="H241" s="86"/>
      <c r="I241" s="86"/>
      <c r="J241" s="86"/>
      <c r="K241" s="86"/>
      <c r="L241" s="86"/>
      <c r="M241" s="86"/>
      <c r="N241" s="86"/>
      <c r="O241" s="87">
        <f>G241+I241+K241+M241</f>
        <v>0</v>
      </c>
      <c r="P241" s="88">
        <f t="shared" ref="P241:P242" si="224">H241+J241+L241+N241</f>
        <v>0</v>
      </c>
      <c r="Q241" s="89"/>
      <c r="R241" s="86"/>
      <c r="S241" s="86"/>
      <c r="T241" s="86"/>
      <c r="U241" s="86"/>
      <c r="V241" s="86"/>
      <c r="W241" s="86"/>
      <c r="X241" s="86"/>
      <c r="Y241" s="86"/>
      <c r="Z241" s="86"/>
      <c r="AA241" s="86"/>
      <c r="AB241" s="86"/>
      <c r="AC241" s="87">
        <f t="shared" ref="AC241:AD242" si="225">Q241+S241+U241+W241+Y241+AA241</f>
        <v>0</v>
      </c>
      <c r="AD241" s="90">
        <f t="shared" si="225"/>
        <v>0</v>
      </c>
      <c r="AE241" s="91">
        <f t="shared" ref="AE241:AF242" si="226">O241+AC241</f>
        <v>0</v>
      </c>
      <c r="AF241" s="87">
        <f t="shared" si="226"/>
        <v>0</v>
      </c>
      <c r="AG241" s="86"/>
      <c r="AH241" s="92"/>
    </row>
    <row r="242" spans="2:34" ht="14.25" x14ac:dyDescent="0.15">
      <c r="B242" s="364"/>
      <c r="C242" s="365"/>
      <c r="D242" s="365"/>
      <c r="E242" s="366"/>
      <c r="F242" s="11" t="s">
        <v>210</v>
      </c>
      <c r="G242" s="93"/>
      <c r="H242" s="94"/>
      <c r="I242" s="94"/>
      <c r="J242" s="94"/>
      <c r="K242" s="94"/>
      <c r="L242" s="94"/>
      <c r="M242" s="94"/>
      <c r="N242" s="94"/>
      <c r="O242" s="95">
        <f>G242+I242+K242+M242</f>
        <v>0</v>
      </c>
      <c r="P242" s="96">
        <f t="shared" si="224"/>
        <v>0</v>
      </c>
      <c r="Q242" s="97"/>
      <c r="R242" s="94"/>
      <c r="S242" s="94"/>
      <c r="T242" s="94"/>
      <c r="U242" s="94"/>
      <c r="V242" s="94"/>
      <c r="W242" s="94"/>
      <c r="X242" s="94"/>
      <c r="Y242" s="94"/>
      <c r="Z242" s="94"/>
      <c r="AA242" s="94"/>
      <c r="AB242" s="94"/>
      <c r="AC242" s="95">
        <f t="shared" si="225"/>
        <v>0</v>
      </c>
      <c r="AD242" s="98">
        <f t="shared" si="225"/>
        <v>0</v>
      </c>
      <c r="AE242" s="99">
        <f t="shared" si="226"/>
        <v>0</v>
      </c>
      <c r="AF242" s="95">
        <f t="shared" si="226"/>
        <v>0</v>
      </c>
      <c r="AG242" s="100"/>
      <c r="AH242" s="101"/>
    </row>
    <row r="243" spans="2:34" ht="15" thickBot="1" x14ac:dyDescent="0.2">
      <c r="B243" s="367"/>
      <c r="C243" s="365"/>
      <c r="D243" s="365"/>
      <c r="E243" s="366"/>
      <c r="F243" s="13" t="s">
        <v>15</v>
      </c>
      <c r="G243" s="107">
        <f>SUM(G240:G242)</f>
        <v>0</v>
      </c>
      <c r="H243" s="108">
        <f t="shared" ref="H243:AH243" si="227">SUM(H240:H242)</f>
        <v>0</v>
      </c>
      <c r="I243" s="108">
        <f t="shared" si="227"/>
        <v>0</v>
      </c>
      <c r="J243" s="108">
        <f t="shared" si="227"/>
        <v>0</v>
      </c>
      <c r="K243" s="108">
        <f t="shared" si="227"/>
        <v>0</v>
      </c>
      <c r="L243" s="108">
        <f t="shared" si="227"/>
        <v>0</v>
      </c>
      <c r="M243" s="108">
        <f t="shared" si="227"/>
        <v>0</v>
      </c>
      <c r="N243" s="108">
        <f t="shared" si="227"/>
        <v>0</v>
      </c>
      <c r="O243" s="108">
        <f t="shared" si="227"/>
        <v>0</v>
      </c>
      <c r="P243" s="109">
        <f t="shared" si="227"/>
        <v>0</v>
      </c>
      <c r="Q243" s="110">
        <f t="shared" si="227"/>
        <v>0</v>
      </c>
      <c r="R243" s="108">
        <f t="shared" si="227"/>
        <v>0</v>
      </c>
      <c r="S243" s="108">
        <f t="shared" si="227"/>
        <v>0</v>
      </c>
      <c r="T243" s="108">
        <f t="shared" si="227"/>
        <v>0</v>
      </c>
      <c r="U243" s="108">
        <f t="shared" si="227"/>
        <v>0</v>
      </c>
      <c r="V243" s="108">
        <f t="shared" si="227"/>
        <v>0</v>
      </c>
      <c r="W243" s="108">
        <f t="shared" si="227"/>
        <v>0</v>
      </c>
      <c r="X243" s="108">
        <f t="shared" si="227"/>
        <v>0</v>
      </c>
      <c r="Y243" s="108">
        <f t="shared" si="227"/>
        <v>0</v>
      </c>
      <c r="Z243" s="108">
        <f t="shared" si="227"/>
        <v>0</v>
      </c>
      <c r="AA243" s="108">
        <f t="shared" si="227"/>
        <v>0</v>
      </c>
      <c r="AB243" s="108">
        <f t="shared" si="227"/>
        <v>0</v>
      </c>
      <c r="AC243" s="108">
        <f t="shared" si="227"/>
        <v>0</v>
      </c>
      <c r="AD243" s="111">
        <f t="shared" si="227"/>
        <v>0</v>
      </c>
      <c r="AE243" s="107">
        <f t="shared" si="227"/>
        <v>0</v>
      </c>
      <c r="AF243" s="108">
        <f t="shared" si="227"/>
        <v>0</v>
      </c>
      <c r="AG243" s="108">
        <f t="shared" si="227"/>
        <v>0</v>
      </c>
      <c r="AH243" s="109">
        <f t="shared" si="227"/>
        <v>0</v>
      </c>
    </row>
    <row r="244" spans="2:34" ht="14.25" x14ac:dyDescent="0.15">
      <c r="B244" s="364" t="s">
        <v>218</v>
      </c>
      <c r="C244" s="365"/>
      <c r="D244" s="365"/>
      <c r="E244" s="366"/>
      <c r="F244" s="9" t="s">
        <v>208</v>
      </c>
      <c r="G244" s="79"/>
      <c r="H244" s="80"/>
      <c r="I244" s="66">
        <v>18</v>
      </c>
      <c r="J244" s="80">
        <v>546091</v>
      </c>
      <c r="K244" s="66"/>
      <c r="L244" s="80"/>
      <c r="M244" s="66"/>
      <c r="N244" s="66"/>
      <c r="O244" s="87">
        <f>G244+I244+K244+M244</f>
        <v>18</v>
      </c>
      <c r="P244" s="88">
        <f t="shared" ref="P244:P246" si="228">H244+J244+L244+N244</f>
        <v>546091</v>
      </c>
      <c r="Q244" s="82"/>
      <c r="R244" s="66"/>
      <c r="S244" s="66"/>
      <c r="T244" s="80"/>
      <c r="U244" s="66">
        <v>12</v>
      </c>
      <c r="V244" s="80">
        <v>6617160</v>
      </c>
      <c r="W244" s="66"/>
      <c r="X244" s="80"/>
      <c r="Y244" s="66"/>
      <c r="Z244" s="80"/>
      <c r="AA244" s="66">
        <v>2</v>
      </c>
      <c r="AB244" s="80">
        <v>274256</v>
      </c>
      <c r="AC244" s="66">
        <f>Q244+S244+U244+W244+Y244+AA244</f>
        <v>14</v>
      </c>
      <c r="AD244" s="83">
        <f>R244+T244+V244+X244+Z244+AB244</f>
        <v>6891416</v>
      </c>
      <c r="AE244" s="79">
        <f>O244+AC244</f>
        <v>32</v>
      </c>
      <c r="AF244" s="66">
        <f>P244+AD244</f>
        <v>7437507</v>
      </c>
      <c r="AG244" s="66">
        <v>32</v>
      </c>
      <c r="AH244" s="84">
        <v>7437507</v>
      </c>
    </row>
    <row r="245" spans="2:34" ht="14.25" x14ac:dyDescent="0.15">
      <c r="B245" s="364"/>
      <c r="C245" s="365"/>
      <c r="D245" s="365"/>
      <c r="E245" s="366"/>
      <c r="F245" s="10" t="s">
        <v>209</v>
      </c>
      <c r="G245" s="85"/>
      <c r="H245" s="86"/>
      <c r="I245" s="86"/>
      <c r="J245" s="86"/>
      <c r="K245" s="86"/>
      <c r="L245" s="86"/>
      <c r="M245" s="86"/>
      <c r="N245" s="86"/>
      <c r="O245" s="87">
        <f>G245+I245+K245+M245</f>
        <v>0</v>
      </c>
      <c r="P245" s="88">
        <f t="shared" si="228"/>
        <v>0</v>
      </c>
      <c r="Q245" s="89">
        <v>31</v>
      </c>
      <c r="R245" s="86">
        <v>547134</v>
      </c>
      <c r="S245" s="86"/>
      <c r="T245" s="86"/>
      <c r="U245" s="86"/>
      <c r="V245" s="86"/>
      <c r="W245" s="86"/>
      <c r="X245" s="86"/>
      <c r="Y245" s="86"/>
      <c r="Z245" s="86"/>
      <c r="AA245" s="86">
        <v>12</v>
      </c>
      <c r="AB245" s="86">
        <v>10985</v>
      </c>
      <c r="AC245" s="87">
        <f t="shared" ref="AC245:AD246" si="229">Q245+S245+U245+W245+Y245+AA245</f>
        <v>43</v>
      </c>
      <c r="AD245" s="90">
        <f t="shared" si="229"/>
        <v>558119</v>
      </c>
      <c r="AE245" s="91">
        <f t="shared" ref="AE245:AF246" si="230">O245+AC245</f>
        <v>43</v>
      </c>
      <c r="AF245" s="87">
        <f t="shared" si="230"/>
        <v>558119</v>
      </c>
      <c r="AG245" s="86">
        <v>43</v>
      </c>
      <c r="AH245" s="92">
        <v>558119</v>
      </c>
    </row>
    <row r="246" spans="2:34" ht="14.25" x14ac:dyDescent="0.15">
      <c r="B246" s="364"/>
      <c r="C246" s="365"/>
      <c r="D246" s="365"/>
      <c r="E246" s="366"/>
      <c r="F246" s="11" t="s">
        <v>210</v>
      </c>
      <c r="G246" s="93"/>
      <c r="H246" s="94"/>
      <c r="I246" s="94"/>
      <c r="J246" s="94"/>
      <c r="K246" s="94"/>
      <c r="L246" s="94"/>
      <c r="M246" s="94"/>
      <c r="N246" s="94"/>
      <c r="O246" s="95">
        <f>G246+I246+K246+M246</f>
        <v>0</v>
      </c>
      <c r="P246" s="96">
        <f t="shared" si="228"/>
        <v>0</v>
      </c>
      <c r="Q246" s="97"/>
      <c r="R246" s="94"/>
      <c r="S246" s="94"/>
      <c r="T246" s="94"/>
      <c r="U246" s="94"/>
      <c r="V246" s="94"/>
      <c r="W246" s="94"/>
      <c r="X246" s="94"/>
      <c r="Y246" s="94"/>
      <c r="Z246" s="94"/>
      <c r="AA246" s="94"/>
      <c r="AB246" s="94"/>
      <c r="AC246" s="95">
        <f t="shared" si="229"/>
        <v>0</v>
      </c>
      <c r="AD246" s="98">
        <f t="shared" si="229"/>
        <v>0</v>
      </c>
      <c r="AE246" s="99">
        <f t="shared" si="230"/>
        <v>0</v>
      </c>
      <c r="AF246" s="95">
        <f t="shared" si="230"/>
        <v>0</v>
      </c>
      <c r="AG246" s="100"/>
      <c r="AH246" s="101"/>
    </row>
    <row r="247" spans="2:34" ht="15" thickBot="1" x14ac:dyDescent="0.2">
      <c r="B247" s="367"/>
      <c r="C247" s="365"/>
      <c r="D247" s="365"/>
      <c r="E247" s="366"/>
      <c r="F247" s="8" t="s">
        <v>15</v>
      </c>
      <c r="G247" s="102">
        <f>SUM(G244:G246)</f>
        <v>0</v>
      </c>
      <c r="H247" s="103">
        <f t="shared" ref="H247:AH247" si="231">SUM(H244:H246)</f>
        <v>0</v>
      </c>
      <c r="I247" s="103">
        <f t="shared" si="231"/>
        <v>18</v>
      </c>
      <c r="J247" s="103">
        <f t="shared" si="231"/>
        <v>546091</v>
      </c>
      <c r="K247" s="103">
        <f t="shared" si="231"/>
        <v>0</v>
      </c>
      <c r="L247" s="103">
        <f t="shared" si="231"/>
        <v>0</v>
      </c>
      <c r="M247" s="103">
        <f t="shared" si="231"/>
        <v>0</v>
      </c>
      <c r="N247" s="103">
        <f t="shared" si="231"/>
        <v>0</v>
      </c>
      <c r="O247" s="103">
        <f t="shared" si="231"/>
        <v>18</v>
      </c>
      <c r="P247" s="104">
        <f t="shared" si="231"/>
        <v>546091</v>
      </c>
      <c r="Q247" s="105">
        <f t="shared" si="231"/>
        <v>31</v>
      </c>
      <c r="R247" s="103">
        <f t="shared" si="231"/>
        <v>547134</v>
      </c>
      <c r="S247" s="103">
        <f t="shared" si="231"/>
        <v>0</v>
      </c>
      <c r="T247" s="103">
        <f t="shared" si="231"/>
        <v>0</v>
      </c>
      <c r="U247" s="103">
        <f t="shared" si="231"/>
        <v>12</v>
      </c>
      <c r="V247" s="103">
        <f t="shared" si="231"/>
        <v>6617160</v>
      </c>
      <c r="W247" s="103">
        <f t="shared" si="231"/>
        <v>0</v>
      </c>
      <c r="X247" s="103">
        <f t="shared" si="231"/>
        <v>0</v>
      </c>
      <c r="Y247" s="103">
        <f t="shared" si="231"/>
        <v>0</v>
      </c>
      <c r="Z247" s="103">
        <f t="shared" si="231"/>
        <v>0</v>
      </c>
      <c r="AA247" s="103">
        <f t="shared" si="231"/>
        <v>14</v>
      </c>
      <c r="AB247" s="103">
        <f t="shared" si="231"/>
        <v>285241</v>
      </c>
      <c r="AC247" s="103">
        <f t="shared" si="231"/>
        <v>57</v>
      </c>
      <c r="AD247" s="106">
        <f t="shared" si="231"/>
        <v>7449535</v>
      </c>
      <c r="AE247" s="102">
        <f t="shared" si="231"/>
        <v>75</v>
      </c>
      <c r="AF247" s="103">
        <f t="shared" si="231"/>
        <v>7995626</v>
      </c>
      <c r="AG247" s="103">
        <f t="shared" si="231"/>
        <v>75</v>
      </c>
      <c r="AH247" s="104">
        <f t="shared" si="231"/>
        <v>7995626</v>
      </c>
    </row>
    <row r="248" spans="2:34" ht="14.25" x14ac:dyDescent="0.15">
      <c r="B248" s="364" t="s">
        <v>219</v>
      </c>
      <c r="C248" s="365"/>
      <c r="D248" s="365"/>
      <c r="E248" s="366"/>
      <c r="F248" s="9" t="s">
        <v>208</v>
      </c>
      <c r="G248" s="79"/>
      <c r="H248" s="80"/>
      <c r="I248" s="66"/>
      <c r="J248" s="80"/>
      <c r="K248" s="66"/>
      <c r="L248" s="80"/>
      <c r="M248" s="66"/>
      <c r="N248" s="66"/>
      <c r="O248" s="66">
        <f>G248+I248+K248+M248</f>
        <v>0</v>
      </c>
      <c r="P248" s="81">
        <f>H248+J248+L248+N248</f>
        <v>0</v>
      </c>
      <c r="Q248" s="82"/>
      <c r="R248" s="66"/>
      <c r="S248" s="66"/>
      <c r="T248" s="80"/>
      <c r="U248" s="66"/>
      <c r="V248" s="80"/>
      <c r="W248" s="66"/>
      <c r="X248" s="80"/>
      <c r="Y248" s="66"/>
      <c r="Z248" s="80"/>
      <c r="AA248" s="66"/>
      <c r="AB248" s="80"/>
      <c r="AC248" s="66">
        <f>Q248+S248+U248+W248+Y248+AA248</f>
        <v>0</v>
      </c>
      <c r="AD248" s="83">
        <f>R248+T248+V248+X248+Z248+AB248</f>
        <v>0</v>
      </c>
      <c r="AE248" s="79">
        <f>O248+AC248</f>
        <v>0</v>
      </c>
      <c r="AF248" s="66">
        <f>P248+AD248</f>
        <v>0</v>
      </c>
      <c r="AG248" s="66"/>
      <c r="AH248" s="84"/>
    </row>
    <row r="249" spans="2:34" ht="14.25" x14ac:dyDescent="0.15">
      <c r="B249" s="364"/>
      <c r="C249" s="365"/>
      <c r="D249" s="365"/>
      <c r="E249" s="366"/>
      <c r="F249" s="10" t="s">
        <v>209</v>
      </c>
      <c r="G249" s="85"/>
      <c r="H249" s="86"/>
      <c r="I249" s="86"/>
      <c r="J249" s="86"/>
      <c r="K249" s="86"/>
      <c r="L249" s="86"/>
      <c r="M249" s="86"/>
      <c r="N249" s="86"/>
      <c r="O249" s="87">
        <f>G249+I249+K249+M249</f>
        <v>0</v>
      </c>
      <c r="P249" s="88">
        <f t="shared" ref="P249:P250" si="232">H249+J249+L249+N249</f>
        <v>0</v>
      </c>
      <c r="Q249" s="89"/>
      <c r="R249" s="86"/>
      <c r="S249" s="86"/>
      <c r="T249" s="86"/>
      <c r="U249" s="86"/>
      <c r="V249" s="86"/>
      <c r="W249" s="86"/>
      <c r="X249" s="86"/>
      <c r="Y249" s="86"/>
      <c r="Z249" s="86"/>
      <c r="AA249" s="86"/>
      <c r="AB249" s="86"/>
      <c r="AC249" s="87">
        <f t="shared" ref="AC249:AD250" si="233">Q249+S249+U249+W249+Y249+AA249</f>
        <v>0</v>
      </c>
      <c r="AD249" s="90">
        <f t="shared" si="233"/>
        <v>0</v>
      </c>
      <c r="AE249" s="91">
        <f t="shared" ref="AE249:AF250" si="234">O249+AC249</f>
        <v>0</v>
      </c>
      <c r="AF249" s="87">
        <f t="shared" si="234"/>
        <v>0</v>
      </c>
      <c r="AG249" s="86"/>
      <c r="AH249" s="92"/>
    </row>
    <row r="250" spans="2:34" ht="14.25" x14ac:dyDescent="0.15">
      <c r="B250" s="364"/>
      <c r="C250" s="365"/>
      <c r="D250" s="365"/>
      <c r="E250" s="366"/>
      <c r="F250" s="11" t="s">
        <v>210</v>
      </c>
      <c r="G250" s="93"/>
      <c r="H250" s="94"/>
      <c r="I250" s="94"/>
      <c r="J250" s="94"/>
      <c r="K250" s="94"/>
      <c r="L250" s="94"/>
      <c r="M250" s="94"/>
      <c r="N250" s="94"/>
      <c r="O250" s="95">
        <f>G250+I250+K250+M250</f>
        <v>0</v>
      </c>
      <c r="P250" s="96">
        <f t="shared" si="232"/>
        <v>0</v>
      </c>
      <c r="Q250" s="97"/>
      <c r="R250" s="94"/>
      <c r="S250" s="94"/>
      <c r="T250" s="94"/>
      <c r="U250" s="94"/>
      <c r="V250" s="94"/>
      <c r="W250" s="94"/>
      <c r="X250" s="94"/>
      <c r="Y250" s="94"/>
      <c r="Z250" s="94"/>
      <c r="AA250" s="94"/>
      <c r="AB250" s="94"/>
      <c r="AC250" s="95">
        <f t="shared" si="233"/>
        <v>0</v>
      </c>
      <c r="AD250" s="98">
        <f t="shared" si="233"/>
        <v>0</v>
      </c>
      <c r="AE250" s="99">
        <f t="shared" si="234"/>
        <v>0</v>
      </c>
      <c r="AF250" s="95">
        <f t="shared" si="234"/>
        <v>0</v>
      </c>
      <c r="AG250" s="100"/>
      <c r="AH250" s="101"/>
    </row>
    <row r="251" spans="2:34" ht="15" thickBot="1" x14ac:dyDescent="0.2">
      <c r="B251" s="367"/>
      <c r="C251" s="365"/>
      <c r="D251" s="365"/>
      <c r="E251" s="366"/>
      <c r="F251" s="13" t="s">
        <v>15</v>
      </c>
      <c r="G251" s="107">
        <f>SUM(G248:G250)</f>
        <v>0</v>
      </c>
      <c r="H251" s="108">
        <f t="shared" ref="H251:AH251" si="235">SUM(H248:H250)</f>
        <v>0</v>
      </c>
      <c r="I251" s="108">
        <f t="shared" si="235"/>
        <v>0</v>
      </c>
      <c r="J251" s="108">
        <f t="shared" si="235"/>
        <v>0</v>
      </c>
      <c r="K251" s="108">
        <f t="shared" si="235"/>
        <v>0</v>
      </c>
      <c r="L251" s="108">
        <f t="shared" si="235"/>
        <v>0</v>
      </c>
      <c r="M251" s="108">
        <f t="shared" si="235"/>
        <v>0</v>
      </c>
      <c r="N251" s="108">
        <f t="shared" si="235"/>
        <v>0</v>
      </c>
      <c r="O251" s="108">
        <f t="shared" si="235"/>
        <v>0</v>
      </c>
      <c r="P251" s="109">
        <f t="shared" si="235"/>
        <v>0</v>
      </c>
      <c r="Q251" s="110">
        <f t="shared" si="235"/>
        <v>0</v>
      </c>
      <c r="R251" s="108">
        <f t="shared" si="235"/>
        <v>0</v>
      </c>
      <c r="S251" s="108">
        <f t="shared" si="235"/>
        <v>0</v>
      </c>
      <c r="T251" s="108">
        <f t="shared" si="235"/>
        <v>0</v>
      </c>
      <c r="U251" s="108">
        <f t="shared" si="235"/>
        <v>0</v>
      </c>
      <c r="V251" s="108">
        <f t="shared" si="235"/>
        <v>0</v>
      </c>
      <c r="W251" s="108">
        <f t="shared" si="235"/>
        <v>0</v>
      </c>
      <c r="X251" s="108">
        <f t="shared" si="235"/>
        <v>0</v>
      </c>
      <c r="Y251" s="108">
        <f t="shared" si="235"/>
        <v>0</v>
      </c>
      <c r="Z251" s="108">
        <f t="shared" si="235"/>
        <v>0</v>
      </c>
      <c r="AA251" s="108">
        <f t="shared" si="235"/>
        <v>0</v>
      </c>
      <c r="AB251" s="108">
        <f t="shared" si="235"/>
        <v>0</v>
      </c>
      <c r="AC251" s="108">
        <f t="shared" si="235"/>
        <v>0</v>
      </c>
      <c r="AD251" s="111">
        <f t="shared" si="235"/>
        <v>0</v>
      </c>
      <c r="AE251" s="107">
        <f t="shared" si="235"/>
        <v>0</v>
      </c>
      <c r="AF251" s="108">
        <f t="shared" si="235"/>
        <v>0</v>
      </c>
      <c r="AG251" s="108">
        <f t="shared" si="235"/>
        <v>0</v>
      </c>
      <c r="AH251" s="109">
        <f t="shared" si="235"/>
        <v>0</v>
      </c>
    </row>
    <row r="252" spans="2:34" ht="14.25" x14ac:dyDescent="0.15">
      <c r="B252" s="364" t="s">
        <v>220</v>
      </c>
      <c r="C252" s="365"/>
      <c r="D252" s="365"/>
      <c r="E252" s="366"/>
      <c r="F252" s="9" t="s">
        <v>208</v>
      </c>
      <c r="G252" s="79"/>
      <c r="H252" s="80"/>
      <c r="I252" s="66">
        <v>1</v>
      </c>
      <c r="J252" s="143">
        <v>1284318</v>
      </c>
      <c r="K252" s="144"/>
      <c r="L252" s="143"/>
      <c r="M252" s="144"/>
      <c r="N252" s="144"/>
      <c r="O252" s="144">
        <f>G252+I252+K252+M252</f>
        <v>1</v>
      </c>
      <c r="P252" s="145">
        <f>H252+J252+L252+N252</f>
        <v>1284318</v>
      </c>
      <c r="Q252" s="82"/>
      <c r="R252" s="66"/>
      <c r="S252" s="66"/>
      <c r="T252" s="80"/>
      <c r="U252" s="66"/>
      <c r="V252" s="80"/>
      <c r="W252" s="66"/>
      <c r="X252" s="80"/>
      <c r="Y252" s="66"/>
      <c r="Z252" s="80"/>
      <c r="AA252" s="66"/>
      <c r="AB252" s="80"/>
      <c r="AC252" s="66">
        <f>Q252+S252+U252+W252+Y252+AA252</f>
        <v>0</v>
      </c>
      <c r="AD252" s="83">
        <f>R252+T252+V252+X252+Z252+AB252</f>
        <v>0</v>
      </c>
      <c r="AE252" s="79">
        <f>O252+AC252</f>
        <v>1</v>
      </c>
      <c r="AF252" s="144">
        <f>P252+AD252</f>
        <v>1284318</v>
      </c>
      <c r="AG252" s="66">
        <v>1</v>
      </c>
      <c r="AH252" s="148">
        <v>1284318</v>
      </c>
    </row>
    <row r="253" spans="2:34" ht="14.25" x14ac:dyDescent="0.15">
      <c r="B253" s="364"/>
      <c r="C253" s="365"/>
      <c r="D253" s="365"/>
      <c r="E253" s="366"/>
      <c r="F253" s="10" t="s">
        <v>209</v>
      </c>
      <c r="G253" s="85"/>
      <c r="H253" s="86"/>
      <c r="I253" s="86"/>
      <c r="J253" s="150"/>
      <c r="K253" s="150"/>
      <c r="L253" s="150"/>
      <c r="M253" s="150"/>
      <c r="N253" s="150"/>
      <c r="O253" s="151">
        <f>G253+I253+K253+M253</f>
        <v>0</v>
      </c>
      <c r="P253" s="152">
        <f t="shared" ref="P253:P254" si="236">H253+J253+L253+N253</f>
        <v>0</v>
      </c>
      <c r="Q253" s="89"/>
      <c r="R253" s="86"/>
      <c r="S253" s="86"/>
      <c r="T253" s="86"/>
      <c r="U253" s="86"/>
      <c r="V253" s="86"/>
      <c r="W253" s="86"/>
      <c r="X253" s="86"/>
      <c r="Y253" s="86"/>
      <c r="Z253" s="86"/>
      <c r="AA253" s="86"/>
      <c r="AB253" s="86"/>
      <c r="AC253" s="87">
        <f t="shared" ref="AC253:AD254" si="237">Q253+S253+U253+W253+Y253+AA253</f>
        <v>0</v>
      </c>
      <c r="AD253" s="90">
        <f t="shared" si="237"/>
        <v>0</v>
      </c>
      <c r="AE253" s="91">
        <f t="shared" ref="AE253:AF254" si="238">O253+AC253</f>
        <v>0</v>
      </c>
      <c r="AF253" s="151">
        <f t="shared" si="238"/>
        <v>0</v>
      </c>
      <c r="AG253" s="86"/>
      <c r="AH253" s="156"/>
    </row>
    <row r="254" spans="2:34" ht="14.25" x14ac:dyDescent="0.15">
      <c r="B254" s="364"/>
      <c r="C254" s="365"/>
      <c r="D254" s="365"/>
      <c r="E254" s="366"/>
      <c r="F254" s="11" t="s">
        <v>210</v>
      </c>
      <c r="G254" s="93"/>
      <c r="H254" s="94"/>
      <c r="I254" s="94"/>
      <c r="J254" s="158"/>
      <c r="K254" s="158"/>
      <c r="L254" s="158"/>
      <c r="M254" s="158"/>
      <c r="N254" s="158"/>
      <c r="O254" s="159">
        <f>G254+I254+K254+M254</f>
        <v>0</v>
      </c>
      <c r="P254" s="160">
        <f t="shared" si="236"/>
        <v>0</v>
      </c>
      <c r="Q254" s="97"/>
      <c r="R254" s="94"/>
      <c r="S254" s="94"/>
      <c r="T254" s="94"/>
      <c r="U254" s="94"/>
      <c r="V254" s="94"/>
      <c r="W254" s="94"/>
      <c r="X254" s="94"/>
      <c r="Y254" s="94"/>
      <c r="Z254" s="94"/>
      <c r="AA254" s="94"/>
      <c r="AB254" s="94"/>
      <c r="AC254" s="95">
        <f t="shared" si="237"/>
        <v>0</v>
      </c>
      <c r="AD254" s="98">
        <f t="shared" si="237"/>
        <v>0</v>
      </c>
      <c r="AE254" s="99">
        <f t="shared" si="238"/>
        <v>0</v>
      </c>
      <c r="AF254" s="159">
        <f t="shared" si="238"/>
        <v>0</v>
      </c>
      <c r="AG254" s="100"/>
      <c r="AH254" s="165"/>
    </row>
    <row r="255" spans="2:34" ht="15" thickBot="1" x14ac:dyDescent="0.2">
      <c r="B255" s="367"/>
      <c r="C255" s="365"/>
      <c r="D255" s="365"/>
      <c r="E255" s="366"/>
      <c r="F255" s="13" t="s">
        <v>15</v>
      </c>
      <c r="G255" s="107">
        <f>SUM(G252:G254)</f>
        <v>0</v>
      </c>
      <c r="H255" s="108">
        <f t="shared" ref="H255:AH255" si="239">SUM(H252:H254)</f>
        <v>0</v>
      </c>
      <c r="I255" s="108">
        <f t="shared" si="239"/>
        <v>1</v>
      </c>
      <c r="J255" s="201">
        <f t="shared" si="239"/>
        <v>1284318</v>
      </c>
      <c r="K255" s="108">
        <f t="shared" si="239"/>
        <v>0</v>
      </c>
      <c r="L255" s="108">
        <f t="shared" si="239"/>
        <v>0</v>
      </c>
      <c r="M255" s="108">
        <f t="shared" si="239"/>
        <v>0</v>
      </c>
      <c r="N255" s="108">
        <f t="shared" si="239"/>
        <v>0</v>
      </c>
      <c r="O255" s="108">
        <f t="shared" si="239"/>
        <v>1</v>
      </c>
      <c r="P255" s="202">
        <f t="shared" si="239"/>
        <v>1284318</v>
      </c>
      <c r="Q255" s="110">
        <f t="shared" si="239"/>
        <v>0</v>
      </c>
      <c r="R255" s="108">
        <f t="shared" si="239"/>
        <v>0</v>
      </c>
      <c r="S255" s="108">
        <f t="shared" si="239"/>
        <v>0</v>
      </c>
      <c r="T255" s="108">
        <f t="shared" si="239"/>
        <v>0</v>
      </c>
      <c r="U255" s="108">
        <f t="shared" si="239"/>
        <v>0</v>
      </c>
      <c r="V255" s="108">
        <f t="shared" si="239"/>
        <v>0</v>
      </c>
      <c r="W255" s="108">
        <f t="shared" si="239"/>
        <v>0</v>
      </c>
      <c r="X255" s="108">
        <f t="shared" si="239"/>
        <v>0</v>
      </c>
      <c r="Y255" s="108">
        <f t="shared" si="239"/>
        <v>0</v>
      </c>
      <c r="Z255" s="108">
        <f t="shared" si="239"/>
        <v>0</v>
      </c>
      <c r="AA255" s="108">
        <f t="shared" si="239"/>
        <v>0</v>
      </c>
      <c r="AB255" s="108">
        <f t="shared" si="239"/>
        <v>0</v>
      </c>
      <c r="AC255" s="108">
        <f t="shared" si="239"/>
        <v>0</v>
      </c>
      <c r="AD255" s="111">
        <f t="shared" si="239"/>
        <v>0</v>
      </c>
      <c r="AE255" s="107">
        <f t="shared" si="239"/>
        <v>1</v>
      </c>
      <c r="AF255" s="201">
        <f t="shared" si="239"/>
        <v>1284318</v>
      </c>
      <c r="AG255" s="108">
        <f t="shared" si="239"/>
        <v>1</v>
      </c>
      <c r="AH255" s="202">
        <f t="shared" si="239"/>
        <v>1284318</v>
      </c>
    </row>
    <row r="256" spans="2:34" ht="14.25" x14ac:dyDescent="0.15">
      <c r="B256" s="364" t="s">
        <v>221</v>
      </c>
      <c r="C256" s="365"/>
      <c r="D256" s="365"/>
      <c r="E256" s="366"/>
      <c r="F256" s="9" t="s">
        <v>208</v>
      </c>
      <c r="G256" s="79"/>
      <c r="H256" s="80"/>
      <c r="I256" s="66"/>
      <c r="J256" s="80"/>
      <c r="K256" s="66"/>
      <c r="L256" s="80"/>
      <c r="M256" s="66"/>
      <c r="N256" s="66"/>
      <c r="O256" s="66">
        <f>G256+I256+K256+M256</f>
        <v>0</v>
      </c>
      <c r="P256" s="81">
        <f>H256+J256+L256+N256</f>
        <v>0</v>
      </c>
      <c r="Q256" s="82"/>
      <c r="R256" s="66"/>
      <c r="S256" s="66"/>
      <c r="T256" s="80"/>
      <c r="U256" s="66"/>
      <c r="V256" s="80"/>
      <c r="W256" s="66"/>
      <c r="X256" s="80"/>
      <c r="Y256" s="66"/>
      <c r="Z256" s="80"/>
      <c r="AA256" s="66"/>
      <c r="AB256" s="80"/>
      <c r="AC256" s="66">
        <f>Q256+S256+U256+W256+Y256+AA256</f>
        <v>0</v>
      </c>
      <c r="AD256" s="83">
        <f>R256+T256+V256+X256+Z256+AB256</f>
        <v>0</v>
      </c>
      <c r="AE256" s="79">
        <f>O256+AC256</f>
        <v>0</v>
      </c>
      <c r="AF256" s="66">
        <f>P256+AD256</f>
        <v>0</v>
      </c>
      <c r="AG256" s="66"/>
      <c r="AH256" s="84"/>
    </row>
    <row r="257" spans="1:34" ht="14.25" x14ac:dyDescent="0.15">
      <c r="B257" s="364"/>
      <c r="C257" s="365"/>
      <c r="D257" s="365"/>
      <c r="E257" s="366"/>
      <c r="F257" s="10" t="s">
        <v>209</v>
      </c>
      <c r="G257" s="85"/>
      <c r="H257" s="86"/>
      <c r="I257" s="86"/>
      <c r="J257" s="86"/>
      <c r="K257" s="86"/>
      <c r="L257" s="86"/>
      <c r="M257" s="86"/>
      <c r="N257" s="86"/>
      <c r="O257" s="87">
        <f>G257+I257+K257+M257</f>
        <v>0</v>
      </c>
      <c r="P257" s="88">
        <f t="shared" ref="P257:P258" si="240">H257+J257+L257+N257</f>
        <v>0</v>
      </c>
      <c r="Q257" s="89"/>
      <c r="R257" s="86"/>
      <c r="S257" s="86"/>
      <c r="T257" s="86"/>
      <c r="U257" s="86"/>
      <c r="V257" s="86"/>
      <c r="W257" s="86"/>
      <c r="X257" s="86"/>
      <c r="Y257" s="86"/>
      <c r="Z257" s="86"/>
      <c r="AA257" s="86"/>
      <c r="AB257" s="86"/>
      <c r="AC257" s="87">
        <f t="shared" ref="AC257:AD258" si="241">Q257+S257+U257+W257+Y257+AA257</f>
        <v>0</v>
      </c>
      <c r="AD257" s="90">
        <f t="shared" si="241"/>
        <v>0</v>
      </c>
      <c r="AE257" s="91">
        <f t="shared" ref="AE257:AF258" si="242">O257+AC257</f>
        <v>0</v>
      </c>
      <c r="AF257" s="87">
        <f t="shared" si="242"/>
        <v>0</v>
      </c>
      <c r="AG257" s="86"/>
      <c r="AH257" s="92"/>
    </row>
    <row r="258" spans="1:34" ht="14.25" x14ac:dyDescent="0.15">
      <c r="B258" s="364"/>
      <c r="C258" s="365"/>
      <c r="D258" s="365"/>
      <c r="E258" s="366"/>
      <c r="F258" s="11" t="s">
        <v>210</v>
      </c>
      <c r="G258" s="93"/>
      <c r="H258" s="94"/>
      <c r="I258" s="94"/>
      <c r="J258" s="94"/>
      <c r="K258" s="94"/>
      <c r="L258" s="94"/>
      <c r="M258" s="94"/>
      <c r="N258" s="94"/>
      <c r="O258" s="95">
        <f>G258+I258+K258+M258</f>
        <v>0</v>
      </c>
      <c r="P258" s="96">
        <f t="shared" si="240"/>
        <v>0</v>
      </c>
      <c r="Q258" s="97"/>
      <c r="R258" s="94"/>
      <c r="S258" s="94"/>
      <c r="T258" s="94"/>
      <c r="U258" s="94"/>
      <c r="V258" s="94"/>
      <c r="W258" s="94"/>
      <c r="X258" s="94"/>
      <c r="Y258" s="94"/>
      <c r="Z258" s="94"/>
      <c r="AA258" s="94"/>
      <c r="AB258" s="94"/>
      <c r="AC258" s="95">
        <f t="shared" si="241"/>
        <v>0</v>
      </c>
      <c r="AD258" s="98">
        <f t="shared" si="241"/>
        <v>0</v>
      </c>
      <c r="AE258" s="99">
        <f t="shared" si="242"/>
        <v>0</v>
      </c>
      <c r="AF258" s="95">
        <f t="shared" si="242"/>
        <v>0</v>
      </c>
      <c r="AG258" s="100"/>
      <c r="AH258" s="101"/>
    </row>
    <row r="259" spans="1:34" ht="15" thickBot="1" x14ac:dyDescent="0.2">
      <c r="B259" s="367"/>
      <c r="C259" s="365"/>
      <c r="D259" s="365"/>
      <c r="E259" s="366"/>
      <c r="F259" s="13" t="s">
        <v>15</v>
      </c>
      <c r="G259" s="107">
        <f>SUM(G256:G258)</f>
        <v>0</v>
      </c>
      <c r="H259" s="108">
        <f t="shared" ref="H259:AH259" si="243">SUM(H256:H258)</f>
        <v>0</v>
      </c>
      <c r="I259" s="108">
        <f t="shared" si="243"/>
        <v>0</v>
      </c>
      <c r="J259" s="108">
        <f t="shared" si="243"/>
        <v>0</v>
      </c>
      <c r="K259" s="108">
        <f t="shared" si="243"/>
        <v>0</v>
      </c>
      <c r="L259" s="108">
        <f t="shared" si="243"/>
        <v>0</v>
      </c>
      <c r="M259" s="108">
        <f t="shared" si="243"/>
        <v>0</v>
      </c>
      <c r="N259" s="108">
        <f t="shared" si="243"/>
        <v>0</v>
      </c>
      <c r="O259" s="108">
        <f t="shared" si="243"/>
        <v>0</v>
      </c>
      <c r="P259" s="109">
        <f t="shared" si="243"/>
        <v>0</v>
      </c>
      <c r="Q259" s="110">
        <f t="shared" si="243"/>
        <v>0</v>
      </c>
      <c r="R259" s="108">
        <f t="shared" si="243"/>
        <v>0</v>
      </c>
      <c r="S259" s="108">
        <f t="shared" si="243"/>
        <v>0</v>
      </c>
      <c r="T259" s="108">
        <f t="shared" si="243"/>
        <v>0</v>
      </c>
      <c r="U259" s="108">
        <f t="shared" si="243"/>
        <v>0</v>
      </c>
      <c r="V259" s="108">
        <f t="shared" si="243"/>
        <v>0</v>
      </c>
      <c r="W259" s="108">
        <f t="shared" si="243"/>
        <v>0</v>
      </c>
      <c r="X259" s="108">
        <f t="shared" si="243"/>
        <v>0</v>
      </c>
      <c r="Y259" s="108">
        <f t="shared" si="243"/>
        <v>0</v>
      </c>
      <c r="Z259" s="108">
        <f t="shared" si="243"/>
        <v>0</v>
      </c>
      <c r="AA259" s="108">
        <f t="shared" si="243"/>
        <v>0</v>
      </c>
      <c r="AB259" s="108">
        <f t="shared" si="243"/>
        <v>0</v>
      </c>
      <c r="AC259" s="108">
        <f t="shared" si="243"/>
        <v>0</v>
      </c>
      <c r="AD259" s="111">
        <f t="shared" si="243"/>
        <v>0</v>
      </c>
      <c r="AE259" s="107">
        <f t="shared" si="243"/>
        <v>0</v>
      </c>
      <c r="AF259" s="108">
        <f t="shared" si="243"/>
        <v>0</v>
      </c>
      <c r="AG259" s="108">
        <f t="shared" si="243"/>
        <v>0</v>
      </c>
      <c r="AH259" s="109">
        <f t="shared" si="243"/>
        <v>0</v>
      </c>
    </row>
    <row r="260" spans="1:34" ht="14.25" x14ac:dyDescent="0.15">
      <c r="B260" s="364" t="s">
        <v>222</v>
      </c>
      <c r="C260" s="365"/>
      <c r="D260" s="365"/>
      <c r="E260" s="366"/>
      <c r="F260" s="9" t="s">
        <v>208</v>
      </c>
      <c r="G260" s="79">
        <v>3</v>
      </c>
      <c r="H260" s="80">
        <v>9330</v>
      </c>
      <c r="I260" s="66">
        <v>13</v>
      </c>
      <c r="J260" s="80">
        <v>229662</v>
      </c>
      <c r="K260" s="66"/>
      <c r="L260" s="80"/>
      <c r="M260" s="66"/>
      <c r="N260" s="66"/>
      <c r="O260" s="66">
        <f>G260+I260+K260+M260</f>
        <v>16</v>
      </c>
      <c r="P260" s="81">
        <f>H260+J260+L260+N260</f>
        <v>238992</v>
      </c>
      <c r="Q260" s="82">
        <v>6</v>
      </c>
      <c r="R260" s="66">
        <v>259286</v>
      </c>
      <c r="S260" s="66">
        <v>21</v>
      </c>
      <c r="T260" s="80">
        <v>253709</v>
      </c>
      <c r="U260" s="66">
        <v>2</v>
      </c>
      <c r="V260" s="80">
        <v>223748</v>
      </c>
      <c r="W260" s="66"/>
      <c r="X260" s="80"/>
      <c r="Y260" s="66"/>
      <c r="Z260" s="80"/>
      <c r="AA260" s="66"/>
      <c r="AB260" s="80"/>
      <c r="AC260" s="66">
        <f>Q260+S260+U260+W260+Y260+AA260</f>
        <v>29</v>
      </c>
      <c r="AD260" s="83">
        <f>R260+T260+V260+X260+Z260+AB260</f>
        <v>736743</v>
      </c>
      <c r="AE260" s="79">
        <f>O260+AC260</f>
        <v>45</v>
      </c>
      <c r="AF260" s="66">
        <f>P260+AD260</f>
        <v>975735</v>
      </c>
      <c r="AG260" s="66"/>
      <c r="AH260" s="84"/>
    </row>
    <row r="261" spans="1:34" ht="14.25" x14ac:dyDescent="0.15">
      <c r="B261" s="364"/>
      <c r="C261" s="365"/>
      <c r="D261" s="365"/>
      <c r="E261" s="366"/>
      <c r="F261" s="10" t="s">
        <v>209</v>
      </c>
      <c r="G261" s="85"/>
      <c r="H261" s="86"/>
      <c r="I261" s="86"/>
      <c r="J261" s="86"/>
      <c r="K261" s="86"/>
      <c r="L261" s="86"/>
      <c r="M261" s="86"/>
      <c r="N261" s="86"/>
      <c r="O261" s="87">
        <f>G261+I261+K261+M261</f>
        <v>0</v>
      </c>
      <c r="P261" s="88">
        <f t="shared" ref="P261:P262" si="244">H261+J261+L261+N261</f>
        <v>0</v>
      </c>
      <c r="Q261" s="89"/>
      <c r="R261" s="86"/>
      <c r="S261" s="86"/>
      <c r="T261" s="86"/>
      <c r="U261" s="86"/>
      <c r="V261" s="86"/>
      <c r="W261" s="86"/>
      <c r="X261" s="86"/>
      <c r="Y261" s="86"/>
      <c r="Z261" s="86"/>
      <c r="AA261" s="86"/>
      <c r="AB261" s="86"/>
      <c r="AC261" s="87">
        <f t="shared" ref="AC261:AD262" si="245">Q261+S261+U261+W261+Y261+AA261</f>
        <v>0</v>
      </c>
      <c r="AD261" s="90">
        <f t="shared" si="245"/>
        <v>0</v>
      </c>
      <c r="AE261" s="91">
        <f t="shared" ref="AE261:AF262" si="246">O261+AC261</f>
        <v>0</v>
      </c>
      <c r="AF261" s="87">
        <f t="shared" si="246"/>
        <v>0</v>
      </c>
      <c r="AG261" s="86"/>
      <c r="AH261" s="92"/>
    </row>
    <row r="262" spans="1:34" ht="14.25" x14ac:dyDescent="0.15">
      <c r="B262" s="364"/>
      <c r="C262" s="365"/>
      <c r="D262" s="365"/>
      <c r="E262" s="366"/>
      <c r="F262" s="11" t="s">
        <v>210</v>
      </c>
      <c r="G262" s="93"/>
      <c r="H262" s="94"/>
      <c r="I262" s="94"/>
      <c r="J262" s="94"/>
      <c r="K262" s="94"/>
      <c r="L262" s="94"/>
      <c r="M262" s="94"/>
      <c r="N262" s="94"/>
      <c r="O262" s="95">
        <f>G262+I262+K262+M262</f>
        <v>0</v>
      </c>
      <c r="P262" s="96">
        <f t="shared" si="244"/>
        <v>0</v>
      </c>
      <c r="Q262" s="97"/>
      <c r="R262" s="94"/>
      <c r="S262" s="94"/>
      <c r="T262" s="94"/>
      <c r="U262" s="94"/>
      <c r="V262" s="94"/>
      <c r="W262" s="94"/>
      <c r="X262" s="94"/>
      <c r="Y262" s="94"/>
      <c r="Z262" s="94"/>
      <c r="AA262" s="94"/>
      <c r="AB262" s="94"/>
      <c r="AC262" s="95">
        <f t="shared" si="245"/>
        <v>0</v>
      </c>
      <c r="AD262" s="98">
        <f t="shared" si="245"/>
        <v>0</v>
      </c>
      <c r="AE262" s="99">
        <f t="shared" si="246"/>
        <v>0</v>
      </c>
      <c r="AF262" s="95">
        <f t="shared" si="246"/>
        <v>0</v>
      </c>
      <c r="AG262" s="100"/>
      <c r="AH262" s="101"/>
    </row>
    <row r="263" spans="1:34" ht="15" thickBot="1" x14ac:dyDescent="0.2">
      <c r="B263" s="451"/>
      <c r="C263" s="452"/>
      <c r="D263" s="452"/>
      <c r="E263" s="464"/>
      <c r="F263" s="8" t="s">
        <v>15</v>
      </c>
      <c r="G263" s="102">
        <f>SUM(G260:G262)</f>
        <v>3</v>
      </c>
      <c r="H263" s="103">
        <f t="shared" ref="H263:AH263" si="247">SUM(H260:H262)</f>
        <v>9330</v>
      </c>
      <c r="I263" s="103">
        <f t="shared" si="247"/>
        <v>13</v>
      </c>
      <c r="J263" s="103">
        <f t="shared" si="247"/>
        <v>229662</v>
      </c>
      <c r="K263" s="103">
        <f t="shared" si="247"/>
        <v>0</v>
      </c>
      <c r="L263" s="103">
        <f t="shared" si="247"/>
        <v>0</v>
      </c>
      <c r="M263" s="103">
        <f t="shared" si="247"/>
        <v>0</v>
      </c>
      <c r="N263" s="103">
        <f t="shared" si="247"/>
        <v>0</v>
      </c>
      <c r="O263" s="103">
        <f t="shared" si="247"/>
        <v>16</v>
      </c>
      <c r="P263" s="104">
        <f t="shared" si="247"/>
        <v>238992</v>
      </c>
      <c r="Q263" s="105">
        <f t="shared" si="247"/>
        <v>6</v>
      </c>
      <c r="R263" s="103">
        <f t="shared" si="247"/>
        <v>259286</v>
      </c>
      <c r="S263" s="103">
        <f t="shared" si="247"/>
        <v>21</v>
      </c>
      <c r="T263" s="103">
        <f t="shared" si="247"/>
        <v>253709</v>
      </c>
      <c r="U263" s="103">
        <f t="shared" si="247"/>
        <v>2</v>
      </c>
      <c r="V263" s="103">
        <f t="shared" si="247"/>
        <v>223748</v>
      </c>
      <c r="W263" s="103">
        <f t="shared" si="247"/>
        <v>0</v>
      </c>
      <c r="X263" s="103">
        <f t="shared" si="247"/>
        <v>0</v>
      </c>
      <c r="Y263" s="103">
        <f t="shared" si="247"/>
        <v>0</v>
      </c>
      <c r="Z263" s="103">
        <f t="shared" si="247"/>
        <v>0</v>
      </c>
      <c r="AA263" s="103">
        <f t="shared" si="247"/>
        <v>0</v>
      </c>
      <c r="AB263" s="103">
        <f t="shared" si="247"/>
        <v>0</v>
      </c>
      <c r="AC263" s="103">
        <f t="shared" si="247"/>
        <v>29</v>
      </c>
      <c r="AD263" s="106">
        <f t="shared" si="247"/>
        <v>736743</v>
      </c>
      <c r="AE263" s="102">
        <f t="shared" si="247"/>
        <v>45</v>
      </c>
      <c r="AF263" s="103">
        <f t="shared" si="247"/>
        <v>975735</v>
      </c>
      <c r="AG263" s="103">
        <f t="shared" si="247"/>
        <v>0</v>
      </c>
      <c r="AH263" s="104">
        <f t="shared" si="247"/>
        <v>0</v>
      </c>
    </row>
    <row r="264" spans="1:34" ht="14.25" customHeight="1" x14ac:dyDescent="0.15">
      <c r="A264" s="71"/>
      <c r="B264" s="449" t="s">
        <v>284</v>
      </c>
      <c r="C264" s="453"/>
      <c r="D264" s="453"/>
      <c r="E264" s="463"/>
      <c r="F264" s="9" t="s">
        <v>4</v>
      </c>
      <c r="G264" s="142"/>
      <c r="H264" s="143"/>
      <c r="I264" s="144"/>
      <c r="J264" s="143"/>
      <c r="K264" s="144"/>
      <c r="L264" s="143"/>
      <c r="M264" s="144"/>
      <c r="N264" s="144"/>
      <c r="O264" s="144">
        <f>G264+I264+K264+M264</f>
        <v>0</v>
      </c>
      <c r="P264" s="145">
        <f>H264+J264+L264+N264</f>
        <v>0</v>
      </c>
      <c r="Q264" s="146"/>
      <c r="R264" s="144"/>
      <c r="S264" s="144"/>
      <c r="T264" s="143"/>
      <c r="U264" s="144"/>
      <c r="V264" s="143"/>
      <c r="W264" s="144"/>
      <c r="X264" s="143"/>
      <c r="Y264" s="144"/>
      <c r="Z264" s="143"/>
      <c r="AA264" s="144"/>
      <c r="AB264" s="143"/>
      <c r="AC264" s="144">
        <f>Q264+S264+U264+W264+Y264+AA264</f>
        <v>0</v>
      </c>
      <c r="AD264" s="147">
        <f>R264+T264+V264+X264+Z264+AB264</f>
        <v>0</v>
      </c>
      <c r="AE264" s="142">
        <f>O264+AC264</f>
        <v>0</v>
      </c>
      <c r="AF264" s="144">
        <f>P264+AD264</f>
        <v>0</v>
      </c>
      <c r="AG264" s="144"/>
      <c r="AH264" s="148"/>
    </row>
    <row r="265" spans="1:34" ht="14.25" customHeight="1" x14ac:dyDescent="0.15">
      <c r="A265" s="71"/>
      <c r="B265" s="364"/>
      <c r="C265" s="368"/>
      <c r="D265" s="368"/>
      <c r="E265" s="369"/>
      <c r="F265" s="10" t="s">
        <v>5</v>
      </c>
      <c r="G265" s="149"/>
      <c r="H265" s="150"/>
      <c r="I265" s="150"/>
      <c r="J265" s="150"/>
      <c r="K265" s="150"/>
      <c r="L265" s="150"/>
      <c r="M265" s="150"/>
      <c r="N265" s="150"/>
      <c r="O265" s="151">
        <f>G265+I265+K265+M265</f>
        <v>0</v>
      </c>
      <c r="P265" s="152">
        <f t="shared" ref="P265:P266" si="248">H265+J265+L265+N265</f>
        <v>0</v>
      </c>
      <c r="Q265" s="153"/>
      <c r="R265" s="150"/>
      <c r="S265" s="150"/>
      <c r="T265" s="150"/>
      <c r="U265" s="150"/>
      <c r="V265" s="150"/>
      <c r="W265" s="150"/>
      <c r="X265" s="150"/>
      <c r="Y265" s="150"/>
      <c r="Z265" s="150"/>
      <c r="AA265" s="150"/>
      <c r="AB265" s="150"/>
      <c r="AC265" s="151">
        <f t="shared" ref="AC265:AC266" si="249">Q265+S265+U265+W265+Y265+AA265</f>
        <v>0</v>
      </c>
      <c r="AD265" s="154">
        <f t="shared" ref="AD265:AD266" si="250">R265+T265+V265+X265+Z265+AB265</f>
        <v>0</v>
      </c>
      <c r="AE265" s="155">
        <f t="shared" ref="AE265:AE266" si="251">O265+AC265</f>
        <v>0</v>
      </c>
      <c r="AF265" s="151">
        <f t="shared" ref="AF265:AF266" si="252">P265+AD265</f>
        <v>0</v>
      </c>
      <c r="AG265" s="150"/>
      <c r="AH265" s="156"/>
    </row>
    <row r="266" spans="1:34" ht="14.25" customHeight="1" x14ac:dyDescent="0.15">
      <c r="A266" s="71"/>
      <c r="B266" s="364"/>
      <c r="C266" s="368"/>
      <c r="D266" s="368"/>
      <c r="E266" s="369"/>
      <c r="F266" s="11" t="s">
        <v>9</v>
      </c>
      <c r="G266" s="157"/>
      <c r="H266" s="158"/>
      <c r="I266" s="158"/>
      <c r="J266" s="158"/>
      <c r="K266" s="158"/>
      <c r="L266" s="158"/>
      <c r="M266" s="158"/>
      <c r="N266" s="158"/>
      <c r="O266" s="159">
        <f>G266+I266+K266+M266</f>
        <v>0</v>
      </c>
      <c r="P266" s="160">
        <f t="shared" si="248"/>
        <v>0</v>
      </c>
      <c r="Q266" s="161"/>
      <c r="R266" s="158"/>
      <c r="S266" s="158"/>
      <c r="T266" s="158"/>
      <c r="U266" s="158"/>
      <c r="V266" s="158"/>
      <c r="W266" s="158"/>
      <c r="X266" s="158"/>
      <c r="Y266" s="158"/>
      <c r="Z266" s="158"/>
      <c r="AA266" s="158"/>
      <c r="AB266" s="158"/>
      <c r="AC266" s="159">
        <f t="shared" si="249"/>
        <v>0</v>
      </c>
      <c r="AD266" s="162">
        <f t="shared" si="250"/>
        <v>0</v>
      </c>
      <c r="AE266" s="163">
        <f t="shared" si="251"/>
        <v>0</v>
      </c>
      <c r="AF266" s="159">
        <f t="shared" si="252"/>
        <v>0</v>
      </c>
      <c r="AG266" s="164"/>
      <c r="AH266" s="165"/>
    </row>
    <row r="267" spans="1:34" ht="15" customHeight="1" thickBot="1" x14ac:dyDescent="0.2">
      <c r="A267" s="71"/>
      <c r="B267" s="364"/>
      <c r="C267" s="368"/>
      <c r="D267" s="368"/>
      <c r="E267" s="369"/>
      <c r="F267" s="8" t="s">
        <v>15</v>
      </c>
      <c r="G267" s="195">
        <f>SUM(G264:G266)</f>
        <v>0</v>
      </c>
      <c r="H267" s="196">
        <f t="shared" ref="H267:I267" si="253">SUM(H264:H266)</f>
        <v>0</v>
      </c>
      <c r="I267" s="196">
        <f t="shared" si="253"/>
        <v>0</v>
      </c>
      <c r="J267" s="196">
        <f>SUM(J264:J266)</f>
        <v>0</v>
      </c>
      <c r="K267" s="196">
        <f t="shared" ref="K267:AH267" si="254">SUM(K264:K266)</f>
        <v>0</v>
      </c>
      <c r="L267" s="196">
        <f t="shared" si="254"/>
        <v>0</v>
      </c>
      <c r="M267" s="196">
        <f t="shared" si="254"/>
        <v>0</v>
      </c>
      <c r="N267" s="196">
        <f t="shared" si="254"/>
        <v>0</v>
      </c>
      <c r="O267" s="196">
        <f t="shared" si="254"/>
        <v>0</v>
      </c>
      <c r="P267" s="197">
        <f t="shared" si="254"/>
        <v>0</v>
      </c>
      <c r="Q267" s="198">
        <f t="shared" si="254"/>
        <v>0</v>
      </c>
      <c r="R267" s="196">
        <f t="shared" si="254"/>
        <v>0</v>
      </c>
      <c r="S267" s="196">
        <f t="shared" si="254"/>
        <v>0</v>
      </c>
      <c r="T267" s="196">
        <f t="shared" si="254"/>
        <v>0</v>
      </c>
      <c r="U267" s="196">
        <f t="shared" si="254"/>
        <v>0</v>
      </c>
      <c r="V267" s="196">
        <f t="shared" si="254"/>
        <v>0</v>
      </c>
      <c r="W267" s="196">
        <f t="shared" si="254"/>
        <v>0</v>
      </c>
      <c r="X267" s="196">
        <f t="shared" si="254"/>
        <v>0</v>
      </c>
      <c r="Y267" s="196">
        <f t="shared" si="254"/>
        <v>0</v>
      </c>
      <c r="Z267" s="196">
        <f t="shared" si="254"/>
        <v>0</v>
      </c>
      <c r="AA267" s="196">
        <f t="shared" si="254"/>
        <v>0</v>
      </c>
      <c r="AB267" s="196">
        <f t="shared" si="254"/>
        <v>0</v>
      </c>
      <c r="AC267" s="196">
        <f t="shared" si="254"/>
        <v>0</v>
      </c>
      <c r="AD267" s="199">
        <f t="shared" si="254"/>
        <v>0</v>
      </c>
      <c r="AE267" s="195">
        <f t="shared" si="254"/>
        <v>0</v>
      </c>
      <c r="AF267" s="196">
        <f t="shared" si="254"/>
        <v>0</v>
      </c>
      <c r="AG267" s="196">
        <f t="shared" si="254"/>
        <v>0</v>
      </c>
      <c r="AH267" s="197">
        <f t="shared" si="254"/>
        <v>0</v>
      </c>
    </row>
    <row r="268" spans="1:34" ht="14.25" x14ac:dyDescent="0.15">
      <c r="A268" s="71"/>
      <c r="B268" s="454" t="s">
        <v>145</v>
      </c>
      <c r="C268" s="455"/>
      <c r="D268" s="455"/>
      <c r="E268" s="456"/>
      <c r="F268" s="9" t="s">
        <v>146</v>
      </c>
      <c r="G268" s="79"/>
      <c r="H268" s="80"/>
      <c r="I268" s="66"/>
      <c r="J268" s="80"/>
      <c r="K268" s="66"/>
      <c r="L268" s="80"/>
      <c r="M268" s="66"/>
      <c r="N268" s="66"/>
      <c r="O268" s="66">
        <f t="shared" ref="O268:P270" si="255">G268+I268+K268+M268</f>
        <v>0</v>
      </c>
      <c r="P268" s="81">
        <f t="shared" si="255"/>
        <v>0</v>
      </c>
      <c r="Q268" s="82"/>
      <c r="R268" s="66"/>
      <c r="S268" s="66"/>
      <c r="T268" s="80"/>
      <c r="U268" s="66">
        <v>1</v>
      </c>
      <c r="V268" s="143">
        <v>894240</v>
      </c>
      <c r="W268" s="66"/>
      <c r="X268" s="80"/>
      <c r="Y268" s="66"/>
      <c r="Z268" s="80"/>
      <c r="AA268" s="66"/>
      <c r="AB268" s="80"/>
      <c r="AC268" s="66">
        <f t="shared" ref="AC268:AD270" si="256">Q268+S268+U268+W268+Y268+AA268</f>
        <v>1</v>
      </c>
      <c r="AD268" s="147">
        <f t="shared" si="256"/>
        <v>894240</v>
      </c>
      <c r="AE268" s="142">
        <f t="shared" ref="AE268:AF270" si="257">O268+AC268</f>
        <v>1</v>
      </c>
      <c r="AF268" s="144">
        <f t="shared" si="257"/>
        <v>894240</v>
      </c>
      <c r="AG268" s="66"/>
      <c r="AH268" s="84"/>
    </row>
    <row r="269" spans="1:34" ht="14.25" x14ac:dyDescent="0.15">
      <c r="A269" s="71"/>
      <c r="B269" s="457"/>
      <c r="C269" s="458"/>
      <c r="D269" s="458"/>
      <c r="E269" s="459"/>
      <c r="F269" s="10" t="s">
        <v>147</v>
      </c>
      <c r="G269" s="85"/>
      <c r="H269" s="86"/>
      <c r="I269" s="86"/>
      <c r="J269" s="86"/>
      <c r="K269" s="86"/>
      <c r="L269" s="86"/>
      <c r="M269" s="86"/>
      <c r="N269" s="86"/>
      <c r="O269" s="87">
        <f t="shared" si="255"/>
        <v>0</v>
      </c>
      <c r="P269" s="88">
        <f t="shared" si="255"/>
        <v>0</v>
      </c>
      <c r="Q269" s="89"/>
      <c r="R269" s="86"/>
      <c r="S269" s="86"/>
      <c r="T269" s="86"/>
      <c r="U269" s="86"/>
      <c r="V269" s="150"/>
      <c r="W269" s="86"/>
      <c r="X269" s="86"/>
      <c r="Y269" s="86"/>
      <c r="Z269" s="86"/>
      <c r="AA269" s="86"/>
      <c r="AB269" s="86"/>
      <c r="AC269" s="87">
        <f t="shared" si="256"/>
        <v>0</v>
      </c>
      <c r="AD269" s="154">
        <f t="shared" si="256"/>
        <v>0</v>
      </c>
      <c r="AE269" s="155">
        <f t="shared" si="257"/>
        <v>0</v>
      </c>
      <c r="AF269" s="151">
        <f t="shared" si="257"/>
        <v>0</v>
      </c>
      <c r="AG269" s="86"/>
      <c r="AH269" s="92"/>
    </row>
    <row r="270" spans="1:34" ht="14.25" x14ac:dyDescent="0.15">
      <c r="A270" s="71"/>
      <c r="B270" s="457"/>
      <c r="C270" s="458"/>
      <c r="D270" s="458"/>
      <c r="E270" s="459"/>
      <c r="F270" s="11" t="s">
        <v>148</v>
      </c>
      <c r="G270" s="93"/>
      <c r="H270" s="94"/>
      <c r="I270" s="94"/>
      <c r="J270" s="94"/>
      <c r="K270" s="94"/>
      <c r="L270" s="94"/>
      <c r="M270" s="94"/>
      <c r="N270" s="94"/>
      <c r="O270" s="95">
        <f t="shared" si="255"/>
        <v>0</v>
      </c>
      <c r="P270" s="96">
        <f t="shared" si="255"/>
        <v>0</v>
      </c>
      <c r="Q270" s="97"/>
      <c r="R270" s="94"/>
      <c r="S270" s="94"/>
      <c r="T270" s="94"/>
      <c r="U270" s="94"/>
      <c r="V270" s="158"/>
      <c r="W270" s="94"/>
      <c r="X270" s="94"/>
      <c r="Y270" s="94"/>
      <c r="Z270" s="94"/>
      <c r="AA270" s="94"/>
      <c r="AB270" s="94"/>
      <c r="AC270" s="95">
        <f t="shared" si="256"/>
        <v>0</v>
      </c>
      <c r="AD270" s="162">
        <f t="shared" si="256"/>
        <v>0</v>
      </c>
      <c r="AE270" s="163">
        <f t="shared" si="257"/>
        <v>0</v>
      </c>
      <c r="AF270" s="159">
        <f t="shared" si="257"/>
        <v>0</v>
      </c>
      <c r="AG270" s="100"/>
      <c r="AH270" s="101"/>
    </row>
    <row r="271" spans="1:34" ht="15" thickBot="1" x14ac:dyDescent="0.2">
      <c r="A271" s="71"/>
      <c r="B271" s="361"/>
      <c r="C271" s="370"/>
      <c r="D271" s="370"/>
      <c r="E271" s="371"/>
      <c r="F271" s="8" t="s">
        <v>15</v>
      </c>
      <c r="G271" s="102">
        <f>SUM(G268:G270)</f>
        <v>0</v>
      </c>
      <c r="H271" s="103">
        <f t="shared" ref="H271:AH271" si="258">SUM(H268:H270)</f>
        <v>0</v>
      </c>
      <c r="I271" s="103">
        <f t="shared" si="258"/>
        <v>0</v>
      </c>
      <c r="J271" s="103">
        <f t="shared" si="258"/>
        <v>0</v>
      </c>
      <c r="K271" s="103">
        <f t="shared" si="258"/>
        <v>0</v>
      </c>
      <c r="L271" s="103">
        <f t="shared" si="258"/>
        <v>0</v>
      </c>
      <c r="M271" s="103">
        <f t="shared" si="258"/>
        <v>0</v>
      </c>
      <c r="N271" s="103">
        <f t="shared" si="258"/>
        <v>0</v>
      </c>
      <c r="O271" s="103">
        <f t="shared" si="258"/>
        <v>0</v>
      </c>
      <c r="P271" s="104">
        <f t="shared" si="258"/>
        <v>0</v>
      </c>
      <c r="Q271" s="105">
        <f t="shared" si="258"/>
        <v>0</v>
      </c>
      <c r="R271" s="103">
        <f t="shared" si="258"/>
        <v>0</v>
      </c>
      <c r="S271" s="103">
        <f t="shared" si="258"/>
        <v>0</v>
      </c>
      <c r="T271" s="103">
        <f t="shared" si="258"/>
        <v>0</v>
      </c>
      <c r="U271" s="103">
        <f t="shared" si="258"/>
        <v>1</v>
      </c>
      <c r="V271" s="196">
        <f t="shared" si="258"/>
        <v>894240</v>
      </c>
      <c r="W271" s="103">
        <f t="shared" si="258"/>
        <v>0</v>
      </c>
      <c r="X271" s="103">
        <f t="shared" si="258"/>
        <v>0</v>
      </c>
      <c r="Y271" s="103">
        <f t="shared" si="258"/>
        <v>0</v>
      </c>
      <c r="Z271" s="103">
        <f t="shared" si="258"/>
        <v>0</v>
      </c>
      <c r="AA271" s="103">
        <f t="shared" si="258"/>
        <v>0</v>
      </c>
      <c r="AB271" s="103">
        <f t="shared" si="258"/>
        <v>0</v>
      </c>
      <c r="AC271" s="103">
        <f t="shared" si="258"/>
        <v>1</v>
      </c>
      <c r="AD271" s="199">
        <f t="shared" si="258"/>
        <v>894240</v>
      </c>
      <c r="AE271" s="195">
        <f t="shared" si="258"/>
        <v>1</v>
      </c>
      <c r="AF271" s="196">
        <f t="shared" si="258"/>
        <v>894240</v>
      </c>
      <c r="AG271" s="103">
        <f t="shared" si="258"/>
        <v>0</v>
      </c>
      <c r="AH271" s="104">
        <f t="shared" si="258"/>
        <v>0</v>
      </c>
    </row>
    <row r="272" spans="1:34" ht="14.25" x14ac:dyDescent="0.15">
      <c r="A272" s="40"/>
      <c r="B272" s="381" t="s">
        <v>149</v>
      </c>
      <c r="C272" s="382"/>
      <c r="D272" s="382"/>
      <c r="E272" s="385"/>
      <c r="F272" s="41" t="s">
        <v>4</v>
      </c>
      <c r="G272" s="142"/>
      <c r="H272" s="143"/>
      <c r="I272" s="144">
        <v>61</v>
      </c>
      <c r="J272" s="143">
        <v>278888</v>
      </c>
      <c r="K272" s="144"/>
      <c r="L272" s="143"/>
      <c r="M272" s="144"/>
      <c r="N272" s="144"/>
      <c r="O272" s="144">
        <f t="shared" ref="O272:P274" si="259">G272+I272+K272+M272</f>
        <v>61</v>
      </c>
      <c r="P272" s="145">
        <f t="shared" si="259"/>
        <v>278888</v>
      </c>
      <c r="Q272" s="146"/>
      <c r="R272" s="144"/>
      <c r="S272" s="144"/>
      <c r="T272" s="143"/>
      <c r="U272" s="144">
        <v>2</v>
      </c>
      <c r="V272" s="143">
        <v>963056</v>
      </c>
      <c r="W272" s="144"/>
      <c r="X272" s="143"/>
      <c r="Y272" s="144"/>
      <c r="Z272" s="143"/>
      <c r="AA272" s="144"/>
      <c r="AB272" s="143"/>
      <c r="AC272" s="144">
        <f t="shared" ref="AC272:AD274" si="260">Q272+S272+U272+W272+Y272+AA272</f>
        <v>2</v>
      </c>
      <c r="AD272" s="147">
        <f t="shared" si="260"/>
        <v>963056</v>
      </c>
      <c r="AE272" s="142">
        <f t="shared" ref="AE272:AF274" si="261">O272+AC272</f>
        <v>63</v>
      </c>
      <c r="AF272" s="144">
        <f t="shared" si="261"/>
        <v>1241944</v>
      </c>
      <c r="AG272" s="144">
        <f>AE272</f>
        <v>63</v>
      </c>
      <c r="AH272" s="148">
        <f>AF272</f>
        <v>1241944</v>
      </c>
    </row>
    <row r="273" spans="1:34" ht="14.25" x14ac:dyDescent="0.15">
      <c r="A273" s="40"/>
      <c r="B273" s="381"/>
      <c r="C273" s="382"/>
      <c r="D273" s="382"/>
      <c r="E273" s="385"/>
      <c r="F273" s="42" t="s">
        <v>80</v>
      </c>
      <c r="G273" s="149"/>
      <c r="H273" s="150"/>
      <c r="I273" s="150"/>
      <c r="J273" s="150"/>
      <c r="K273" s="150"/>
      <c r="L273" s="150"/>
      <c r="M273" s="150"/>
      <c r="N273" s="150"/>
      <c r="O273" s="151">
        <f t="shared" si="259"/>
        <v>0</v>
      </c>
      <c r="P273" s="152">
        <f t="shared" si="259"/>
        <v>0</v>
      </c>
      <c r="Q273" s="153"/>
      <c r="R273" s="150"/>
      <c r="S273" s="150"/>
      <c r="T273" s="150"/>
      <c r="U273" s="150"/>
      <c r="V273" s="150"/>
      <c r="W273" s="150"/>
      <c r="X273" s="150"/>
      <c r="Y273" s="150"/>
      <c r="Z273" s="150"/>
      <c r="AA273" s="150"/>
      <c r="AB273" s="150"/>
      <c r="AC273" s="151">
        <f t="shared" si="260"/>
        <v>0</v>
      </c>
      <c r="AD273" s="154">
        <f t="shared" si="260"/>
        <v>0</v>
      </c>
      <c r="AE273" s="155">
        <f t="shared" si="261"/>
        <v>0</v>
      </c>
      <c r="AF273" s="151">
        <f t="shared" si="261"/>
        <v>0</v>
      </c>
      <c r="AG273" s="150"/>
      <c r="AH273" s="156"/>
    </row>
    <row r="274" spans="1:34" ht="14.25" x14ac:dyDescent="0.15">
      <c r="A274" s="40"/>
      <c r="B274" s="381"/>
      <c r="C274" s="382"/>
      <c r="D274" s="382"/>
      <c r="E274" s="385"/>
      <c r="F274" s="43" t="s">
        <v>9</v>
      </c>
      <c r="G274" s="157"/>
      <c r="H274" s="158"/>
      <c r="I274" s="158"/>
      <c r="J274" s="158"/>
      <c r="K274" s="158"/>
      <c r="L274" s="158"/>
      <c r="M274" s="158"/>
      <c r="N274" s="158"/>
      <c r="O274" s="159">
        <f t="shared" si="259"/>
        <v>0</v>
      </c>
      <c r="P274" s="160">
        <f t="shared" si="259"/>
        <v>0</v>
      </c>
      <c r="Q274" s="161"/>
      <c r="R274" s="158"/>
      <c r="S274" s="158"/>
      <c r="T274" s="158"/>
      <c r="U274" s="158"/>
      <c r="V274" s="158"/>
      <c r="W274" s="158"/>
      <c r="X274" s="158"/>
      <c r="Y274" s="158"/>
      <c r="Z274" s="158"/>
      <c r="AA274" s="158"/>
      <c r="AB274" s="158"/>
      <c r="AC274" s="159">
        <f t="shared" si="260"/>
        <v>0</v>
      </c>
      <c r="AD274" s="162">
        <f t="shared" si="260"/>
        <v>0</v>
      </c>
      <c r="AE274" s="163">
        <f t="shared" si="261"/>
        <v>0</v>
      </c>
      <c r="AF274" s="159">
        <f t="shared" si="261"/>
        <v>0</v>
      </c>
      <c r="AG274" s="164"/>
      <c r="AH274" s="165"/>
    </row>
    <row r="275" spans="1:34" ht="15" thickBot="1" x14ac:dyDescent="0.2">
      <c r="A275" s="40"/>
      <c r="B275" s="381"/>
      <c r="C275" s="382"/>
      <c r="D275" s="382"/>
      <c r="E275" s="385"/>
      <c r="F275" s="45" t="s">
        <v>15</v>
      </c>
      <c r="G275" s="200">
        <f>SUM(G272:G274)</f>
        <v>0</v>
      </c>
      <c r="H275" s="201">
        <f t="shared" ref="H275:AH275" si="262">SUM(H272:H274)</f>
        <v>0</v>
      </c>
      <c r="I275" s="201">
        <f t="shared" si="262"/>
        <v>61</v>
      </c>
      <c r="J275" s="201">
        <f t="shared" si="262"/>
        <v>278888</v>
      </c>
      <c r="K275" s="201">
        <f t="shared" si="262"/>
        <v>0</v>
      </c>
      <c r="L275" s="201">
        <f t="shared" si="262"/>
        <v>0</v>
      </c>
      <c r="M275" s="201">
        <f t="shared" si="262"/>
        <v>0</v>
      </c>
      <c r="N275" s="201">
        <f t="shared" si="262"/>
        <v>0</v>
      </c>
      <c r="O275" s="201">
        <f t="shared" si="262"/>
        <v>61</v>
      </c>
      <c r="P275" s="202">
        <f t="shared" si="262"/>
        <v>278888</v>
      </c>
      <c r="Q275" s="203">
        <f t="shared" si="262"/>
        <v>0</v>
      </c>
      <c r="R275" s="201">
        <f t="shared" si="262"/>
        <v>0</v>
      </c>
      <c r="S275" s="201">
        <f t="shared" si="262"/>
        <v>0</v>
      </c>
      <c r="T275" s="201">
        <f t="shared" si="262"/>
        <v>0</v>
      </c>
      <c r="U275" s="201">
        <f t="shared" si="262"/>
        <v>2</v>
      </c>
      <c r="V275" s="201">
        <f t="shared" si="262"/>
        <v>963056</v>
      </c>
      <c r="W275" s="201">
        <f t="shared" si="262"/>
        <v>0</v>
      </c>
      <c r="X275" s="201">
        <f t="shared" si="262"/>
        <v>0</v>
      </c>
      <c r="Y275" s="201">
        <f t="shared" si="262"/>
        <v>0</v>
      </c>
      <c r="Z275" s="201">
        <f t="shared" si="262"/>
        <v>0</v>
      </c>
      <c r="AA275" s="201">
        <f t="shared" si="262"/>
        <v>0</v>
      </c>
      <c r="AB275" s="201">
        <f t="shared" si="262"/>
        <v>0</v>
      </c>
      <c r="AC275" s="201">
        <f t="shared" si="262"/>
        <v>2</v>
      </c>
      <c r="AD275" s="204">
        <f t="shared" si="262"/>
        <v>963056</v>
      </c>
      <c r="AE275" s="200">
        <f t="shared" si="262"/>
        <v>63</v>
      </c>
      <c r="AF275" s="201">
        <f t="shared" si="262"/>
        <v>1241944</v>
      </c>
      <c r="AG275" s="201">
        <f t="shared" si="262"/>
        <v>63</v>
      </c>
      <c r="AH275" s="202">
        <f t="shared" si="262"/>
        <v>1241944</v>
      </c>
    </row>
    <row r="276" spans="1:34" ht="14.25" x14ac:dyDescent="0.15">
      <c r="A276" s="40"/>
      <c r="B276" s="381" t="s">
        <v>150</v>
      </c>
      <c r="C276" s="465"/>
      <c r="D276" s="465"/>
      <c r="E276" s="466"/>
      <c r="F276" s="41" t="s">
        <v>85</v>
      </c>
      <c r="G276" s="142"/>
      <c r="H276" s="143"/>
      <c r="I276" s="144"/>
      <c r="J276" s="143"/>
      <c r="K276" s="144">
        <v>1</v>
      </c>
      <c r="L276" s="143">
        <v>878800</v>
      </c>
      <c r="M276" s="144"/>
      <c r="N276" s="144"/>
      <c r="O276" s="144">
        <f t="shared" ref="O276:P278" si="263">G276+I276+K276+M276</f>
        <v>1</v>
      </c>
      <c r="P276" s="145">
        <f t="shared" si="263"/>
        <v>878800</v>
      </c>
      <c r="Q276" s="146"/>
      <c r="R276" s="144"/>
      <c r="S276" s="144"/>
      <c r="T276" s="143"/>
      <c r="U276" s="144"/>
      <c r="V276" s="143"/>
      <c r="W276" s="144"/>
      <c r="X276" s="143"/>
      <c r="Y276" s="144"/>
      <c r="Z276" s="143"/>
      <c r="AA276" s="144"/>
      <c r="AB276" s="143"/>
      <c r="AC276" s="144">
        <f t="shared" ref="AC276:AD278" si="264">Q276+S276+U276+W276+Y276+AA276</f>
        <v>0</v>
      </c>
      <c r="AD276" s="147">
        <f t="shared" si="264"/>
        <v>0</v>
      </c>
      <c r="AE276" s="142">
        <f t="shared" ref="AE276:AF278" si="265">O276+AC276</f>
        <v>1</v>
      </c>
      <c r="AF276" s="144">
        <f t="shared" si="265"/>
        <v>878800</v>
      </c>
      <c r="AG276" s="144">
        <v>1</v>
      </c>
      <c r="AH276" s="148">
        <v>878800</v>
      </c>
    </row>
    <row r="277" spans="1:34" ht="14.25" x14ac:dyDescent="0.15">
      <c r="A277" s="40"/>
      <c r="B277" s="381"/>
      <c r="C277" s="465"/>
      <c r="D277" s="465"/>
      <c r="E277" s="466"/>
      <c r="F277" s="42" t="s">
        <v>86</v>
      </c>
      <c r="G277" s="149"/>
      <c r="H277" s="150"/>
      <c r="I277" s="150"/>
      <c r="J277" s="150"/>
      <c r="K277" s="150"/>
      <c r="L277" s="150"/>
      <c r="M277" s="150"/>
      <c r="N277" s="150"/>
      <c r="O277" s="151">
        <f t="shared" si="263"/>
        <v>0</v>
      </c>
      <c r="P277" s="152">
        <f t="shared" si="263"/>
        <v>0</v>
      </c>
      <c r="Q277" s="153"/>
      <c r="R277" s="150"/>
      <c r="S277" s="150"/>
      <c r="T277" s="150"/>
      <c r="U277" s="150"/>
      <c r="V277" s="150"/>
      <c r="W277" s="150"/>
      <c r="X277" s="150"/>
      <c r="Y277" s="150"/>
      <c r="Z277" s="150"/>
      <c r="AA277" s="150"/>
      <c r="AB277" s="150"/>
      <c r="AC277" s="151">
        <f t="shared" si="264"/>
        <v>0</v>
      </c>
      <c r="AD277" s="154">
        <f t="shared" si="264"/>
        <v>0</v>
      </c>
      <c r="AE277" s="155">
        <f t="shared" si="265"/>
        <v>0</v>
      </c>
      <c r="AF277" s="151">
        <f t="shared" si="265"/>
        <v>0</v>
      </c>
      <c r="AG277" s="150"/>
      <c r="AH277" s="156"/>
    </row>
    <row r="278" spans="1:34" ht="14.25" x14ac:dyDescent="0.15">
      <c r="A278" s="40"/>
      <c r="B278" s="381"/>
      <c r="C278" s="465"/>
      <c r="D278" s="465"/>
      <c r="E278" s="466"/>
      <c r="F278" s="43" t="s">
        <v>87</v>
      </c>
      <c r="G278" s="157"/>
      <c r="H278" s="158"/>
      <c r="I278" s="158"/>
      <c r="J278" s="158"/>
      <c r="K278" s="158"/>
      <c r="L278" s="158"/>
      <c r="M278" s="158"/>
      <c r="N278" s="158"/>
      <c r="O278" s="159">
        <f t="shared" si="263"/>
        <v>0</v>
      </c>
      <c r="P278" s="160">
        <f t="shared" si="263"/>
        <v>0</v>
      </c>
      <c r="Q278" s="161"/>
      <c r="R278" s="158"/>
      <c r="S278" s="158"/>
      <c r="T278" s="158"/>
      <c r="U278" s="158"/>
      <c r="V278" s="158"/>
      <c r="W278" s="158"/>
      <c r="X278" s="158"/>
      <c r="Y278" s="158"/>
      <c r="Z278" s="158"/>
      <c r="AA278" s="158"/>
      <c r="AB278" s="158"/>
      <c r="AC278" s="159">
        <f t="shared" si="264"/>
        <v>0</v>
      </c>
      <c r="AD278" s="162">
        <f t="shared" si="264"/>
        <v>0</v>
      </c>
      <c r="AE278" s="163">
        <f t="shared" si="265"/>
        <v>0</v>
      </c>
      <c r="AF278" s="159">
        <f t="shared" si="265"/>
        <v>0</v>
      </c>
      <c r="AG278" s="164"/>
      <c r="AH278" s="165"/>
    </row>
    <row r="279" spans="1:34" ht="15" thickBot="1" x14ac:dyDescent="0.2">
      <c r="A279" s="40"/>
      <c r="B279" s="467"/>
      <c r="C279" s="465"/>
      <c r="D279" s="465"/>
      <c r="E279" s="466"/>
      <c r="F279" s="44" t="s">
        <v>15</v>
      </c>
      <c r="G279" s="195">
        <f>SUM(G276:G278)</f>
        <v>0</v>
      </c>
      <c r="H279" s="196">
        <f t="shared" ref="H279:AH279" si="266">SUM(H276:H278)</f>
        <v>0</v>
      </c>
      <c r="I279" s="196">
        <f t="shared" si="266"/>
        <v>0</v>
      </c>
      <c r="J279" s="196">
        <f t="shared" si="266"/>
        <v>0</v>
      </c>
      <c r="K279" s="196">
        <f t="shared" si="266"/>
        <v>1</v>
      </c>
      <c r="L279" s="196">
        <f t="shared" si="266"/>
        <v>878800</v>
      </c>
      <c r="M279" s="196">
        <f t="shared" si="266"/>
        <v>0</v>
      </c>
      <c r="N279" s="196">
        <f t="shared" si="266"/>
        <v>0</v>
      </c>
      <c r="O279" s="196">
        <f t="shared" si="266"/>
        <v>1</v>
      </c>
      <c r="P279" s="197">
        <f t="shared" si="266"/>
        <v>878800</v>
      </c>
      <c r="Q279" s="198">
        <f t="shared" si="266"/>
        <v>0</v>
      </c>
      <c r="R279" s="196">
        <f t="shared" si="266"/>
        <v>0</v>
      </c>
      <c r="S279" s="196">
        <f t="shared" si="266"/>
        <v>0</v>
      </c>
      <c r="T279" s="196">
        <f t="shared" si="266"/>
        <v>0</v>
      </c>
      <c r="U279" s="196">
        <f t="shared" si="266"/>
        <v>0</v>
      </c>
      <c r="V279" s="196">
        <f t="shared" si="266"/>
        <v>0</v>
      </c>
      <c r="W279" s="196">
        <f t="shared" si="266"/>
        <v>0</v>
      </c>
      <c r="X279" s="196">
        <f t="shared" si="266"/>
        <v>0</v>
      </c>
      <c r="Y279" s="196">
        <f t="shared" si="266"/>
        <v>0</v>
      </c>
      <c r="Z279" s="196">
        <f t="shared" si="266"/>
        <v>0</v>
      </c>
      <c r="AA279" s="196">
        <f t="shared" si="266"/>
        <v>0</v>
      </c>
      <c r="AB279" s="196">
        <f t="shared" si="266"/>
        <v>0</v>
      </c>
      <c r="AC279" s="196">
        <f t="shared" si="266"/>
        <v>0</v>
      </c>
      <c r="AD279" s="199">
        <f t="shared" si="266"/>
        <v>0</v>
      </c>
      <c r="AE279" s="195">
        <f t="shared" si="266"/>
        <v>1</v>
      </c>
      <c r="AF279" s="196">
        <f t="shared" si="266"/>
        <v>878800</v>
      </c>
      <c r="AG279" s="196">
        <f t="shared" si="266"/>
        <v>1</v>
      </c>
      <c r="AH279" s="197">
        <f t="shared" si="266"/>
        <v>878800</v>
      </c>
    </row>
    <row r="280" spans="1:34" ht="14.25" customHeight="1" x14ac:dyDescent="0.15">
      <c r="A280" s="71"/>
      <c r="B280" s="364" t="s">
        <v>285</v>
      </c>
      <c r="C280" s="455"/>
      <c r="D280" s="455"/>
      <c r="E280" s="456"/>
      <c r="F280" s="9" t="s">
        <v>4</v>
      </c>
      <c r="G280" s="142"/>
      <c r="H280" s="143"/>
      <c r="I280" s="144"/>
      <c r="J280" s="143"/>
      <c r="K280" s="144"/>
      <c r="L280" s="143"/>
      <c r="M280" s="144"/>
      <c r="N280" s="144"/>
      <c r="O280" s="144">
        <f>G280+I280+K280+M280</f>
        <v>0</v>
      </c>
      <c r="P280" s="145">
        <f>H280+J280+L280+N280</f>
        <v>0</v>
      </c>
      <c r="Q280" s="146"/>
      <c r="R280" s="144"/>
      <c r="S280" s="144"/>
      <c r="T280" s="143"/>
      <c r="U280" s="144"/>
      <c r="V280" s="143"/>
      <c r="W280" s="144"/>
      <c r="X280" s="143"/>
      <c r="Y280" s="144"/>
      <c r="Z280" s="143"/>
      <c r="AA280" s="144"/>
      <c r="AB280" s="143"/>
      <c r="AC280" s="144">
        <f>Q280+S280+U280+W280+Y280+AA280</f>
        <v>0</v>
      </c>
      <c r="AD280" s="147">
        <f>R280+T280+V280+X280+Z280+AB280</f>
        <v>0</v>
      </c>
      <c r="AE280" s="142">
        <f>O280+AC280</f>
        <v>0</v>
      </c>
      <c r="AF280" s="144">
        <f>P280+AD280</f>
        <v>0</v>
      </c>
      <c r="AG280" s="144"/>
      <c r="AH280" s="148"/>
    </row>
    <row r="281" spans="1:34" ht="14.25" customHeight="1" x14ac:dyDescent="0.15">
      <c r="A281" s="71"/>
      <c r="B281" s="457"/>
      <c r="C281" s="458"/>
      <c r="D281" s="458"/>
      <c r="E281" s="459"/>
      <c r="F281" s="10" t="s">
        <v>5</v>
      </c>
      <c r="G281" s="149"/>
      <c r="H281" s="150"/>
      <c r="I281" s="150"/>
      <c r="J281" s="150"/>
      <c r="K281" s="150"/>
      <c r="L281" s="150"/>
      <c r="M281" s="150"/>
      <c r="N281" s="150"/>
      <c r="O281" s="151">
        <f>G281+I281+K281+M281</f>
        <v>0</v>
      </c>
      <c r="P281" s="152">
        <f t="shared" ref="P281:P282" si="267">H281+J281+L281+N281</f>
        <v>0</v>
      </c>
      <c r="Q281" s="153"/>
      <c r="R281" s="150"/>
      <c r="S281" s="150"/>
      <c r="T281" s="150"/>
      <c r="U281" s="150"/>
      <c r="V281" s="150"/>
      <c r="W281" s="150"/>
      <c r="X281" s="150"/>
      <c r="Y281" s="150"/>
      <c r="Z281" s="150"/>
      <c r="AA281" s="150"/>
      <c r="AB281" s="150"/>
      <c r="AC281" s="151">
        <f t="shared" ref="AC281:AC282" si="268">Q281+S281+U281+W281+Y281+AA281</f>
        <v>0</v>
      </c>
      <c r="AD281" s="154">
        <f t="shared" ref="AD281:AD282" si="269">R281+T281+V281+X281+Z281+AB281</f>
        <v>0</v>
      </c>
      <c r="AE281" s="155">
        <f t="shared" ref="AE281:AE282" si="270">O281+AC281</f>
        <v>0</v>
      </c>
      <c r="AF281" s="151">
        <f t="shared" ref="AF281:AF282" si="271">P281+AD281</f>
        <v>0</v>
      </c>
      <c r="AG281" s="150"/>
      <c r="AH281" s="156"/>
    </row>
    <row r="282" spans="1:34" ht="14.25" customHeight="1" x14ac:dyDescent="0.15">
      <c r="A282" s="71"/>
      <c r="B282" s="457"/>
      <c r="C282" s="458"/>
      <c r="D282" s="458"/>
      <c r="E282" s="459"/>
      <c r="F282" s="11" t="s">
        <v>9</v>
      </c>
      <c r="G282" s="157"/>
      <c r="H282" s="158"/>
      <c r="I282" s="158"/>
      <c r="J282" s="158"/>
      <c r="K282" s="158"/>
      <c r="L282" s="158"/>
      <c r="M282" s="158"/>
      <c r="N282" s="158"/>
      <c r="O282" s="159">
        <f>G282+I282+K282+M282</f>
        <v>0</v>
      </c>
      <c r="P282" s="160">
        <f t="shared" si="267"/>
        <v>0</v>
      </c>
      <c r="Q282" s="161"/>
      <c r="R282" s="158"/>
      <c r="S282" s="158"/>
      <c r="T282" s="158"/>
      <c r="U282" s="158"/>
      <c r="V282" s="158"/>
      <c r="W282" s="158"/>
      <c r="X282" s="158"/>
      <c r="Y282" s="158"/>
      <c r="Z282" s="158"/>
      <c r="AA282" s="158"/>
      <c r="AB282" s="158"/>
      <c r="AC282" s="159">
        <f t="shared" si="268"/>
        <v>0</v>
      </c>
      <c r="AD282" s="162">
        <f t="shared" si="269"/>
        <v>0</v>
      </c>
      <c r="AE282" s="163">
        <f t="shared" si="270"/>
        <v>0</v>
      </c>
      <c r="AF282" s="159">
        <f t="shared" si="271"/>
        <v>0</v>
      </c>
      <c r="AG282" s="164"/>
      <c r="AH282" s="165"/>
    </row>
    <row r="283" spans="1:34" ht="15" customHeight="1" thickBot="1" x14ac:dyDescent="0.2">
      <c r="A283" s="71"/>
      <c r="B283" s="361"/>
      <c r="C283" s="370"/>
      <c r="D283" s="370"/>
      <c r="E283" s="371"/>
      <c r="F283" s="8" t="s">
        <v>15</v>
      </c>
      <c r="G283" s="195">
        <f>SUM(G280:G282)</f>
        <v>0</v>
      </c>
      <c r="H283" s="196">
        <f t="shared" ref="H283:I283" si="272">SUM(H280:H282)</f>
        <v>0</v>
      </c>
      <c r="I283" s="196">
        <f t="shared" si="272"/>
        <v>0</v>
      </c>
      <c r="J283" s="196">
        <f>SUM(J280:J282)</f>
        <v>0</v>
      </c>
      <c r="K283" s="196">
        <f t="shared" ref="K283:AH283" si="273">SUM(K280:K282)</f>
        <v>0</v>
      </c>
      <c r="L283" s="196">
        <f t="shared" si="273"/>
        <v>0</v>
      </c>
      <c r="M283" s="196">
        <f t="shared" si="273"/>
        <v>0</v>
      </c>
      <c r="N283" s="196">
        <f t="shared" si="273"/>
        <v>0</v>
      </c>
      <c r="O283" s="196">
        <f t="shared" si="273"/>
        <v>0</v>
      </c>
      <c r="P283" s="197">
        <f t="shared" si="273"/>
        <v>0</v>
      </c>
      <c r="Q283" s="198">
        <f t="shared" si="273"/>
        <v>0</v>
      </c>
      <c r="R283" s="196">
        <f t="shared" si="273"/>
        <v>0</v>
      </c>
      <c r="S283" s="196">
        <f t="shared" si="273"/>
        <v>0</v>
      </c>
      <c r="T283" s="196">
        <f t="shared" si="273"/>
        <v>0</v>
      </c>
      <c r="U283" s="196">
        <f t="shared" si="273"/>
        <v>0</v>
      </c>
      <c r="V283" s="196">
        <f t="shared" si="273"/>
        <v>0</v>
      </c>
      <c r="W283" s="196">
        <f t="shared" si="273"/>
        <v>0</v>
      </c>
      <c r="X283" s="196">
        <f t="shared" si="273"/>
        <v>0</v>
      </c>
      <c r="Y283" s="196">
        <f t="shared" si="273"/>
        <v>0</v>
      </c>
      <c r="Z283" s="196">
        <f t="shared" si="273"/>
        <v>0</v>
      </c>
      <c r="AA283" s="196">
        <f t="shared" si="273"/>
        <v>0</v>
      </c>
      <c r="AB283" s="196">
        <f t="shared" si="273"/>
        <v>0</v>
      </c>
      <c r="AC283" s="196">
        <f t="shared" si="273"/>
        <v>0</v>
      </c>
      <c r="AD283" s="199">
        <f t="shared" si="273"/>
        <v>0</v>
      </c>
      <c r="AE283" s="195">
        <f t="shared" si="273"/>
        <v>0</v>
      </c>
      <c r="AF283" s="196">
        <f t="shared" si="273"/>
        <v>0</v>
      </c>
      <c r="AG283" s="196">
        <f t="shared" si="273"/>
        <v>0</v>
      </c>
      <c r="AH283" s="197">
        <f t="shared" si="273"/>
        <v>0</v>
      </c>
    </row>
    <row r="284" spans="1:34" ht="14.25" x14ac:dyDescent="0.15">
      <c r="B284" s="364" t="s">
        <v>151</v>
      </c>
      <c r="C284" s="365"/>
      <c r="D284" s="365"/>
      <c r="E284" s="366"/>
      <c r="F284" s="9" t="s">
        <v>85</v>
      </c>
      <c r="G284" s="79">
        <v>1</v>
      </c>
      <c r="H284" s="80">
        <v>1530</v>
      </c>
      <c r="I284" s="66"/>
      <c r="J284" s="80"/>
      <c r="K284" s="66"/>
      <c r="L284" s="80"/>
      <c r="M284" s="66"/>
      <c r="N284" s="66"/>
      <c r="O284" s="66">
        <f t="shared" ref="O284:P286" si="274">G284+I284+K284+M284</f>
        <v>1</v>
      </c>
      <c r="P284" s="81">
        <f t="shared" si="274"/>
        <v>1530</v>
      </c>
      <c r="Q284" s="82"/>
      <c r="R284" s="66"/>
      <c r="S284" s="66">
        <v>1</v>
      </c>
      <c r="T284" s="80">
        <v>788400</v>
      </c>
      <c r="U284" s="66"/>
      <c r="V284" s="80"/>
      <c r="W284" s="66"/>
      <c r="X284" s="80"/>
      <c r="Y284" s="66"/>
      <c r="Z284" s="80"/>
      <c r="AA284" s="66"/>
      <c r="AB284" s="80"/>
      <c r="AC284" s="66">
        <f t="shared" ref="AC284:AD286" si="275">Q284+S284+U284+W284+Y284+AA284</f>
        <v>1</v>
      </c>
      <c r="AD284" s="83">
        <f t="shared" si="275"/>
        <v>788400</v>
      </c>
      <c r="AE284" s="79">
        <f t="shared" ref="AE284:AF286" si="276">O284+AC284</f>
        <v>2</v>
      </c>
      <c r="AF284" s="66">
        <f t="shared" si="276"/>
        <v>789930</v>
      </c>
      <c r="AG284" s="66">
        <v>2</v>
      </c>
      <c r="AH284" s="84">
        <v>789930</v>
      </c>
    </row>
    <row r="285" spans="1:34" ht="14.25" x14ac:dyDescent="0.15">
      <c r="B285" s="364"/>
      <c r="C285" s="365"/>
      <c r="D285" s="365"/>
      <c r="E285" s="366"/>
      <c r="F285" s="10" t="s">
        <v>86</v>
      </c>
      <c r="G285" s="85"/>
      <c r="H285" s="86"/>
      <c r="I285" s="86"/>
      <c r="J285" s="86"/>
      <c r="K285" s="86"/>
      <c r="L285" s="86"/>
      <c r="M285" s="86"/>
      <c r="N285" s="86"/>
      <c r="O285" s="87">
        <f t="shared" si="274"/>
        <v>0</v>
      </c>
      <c r="P285" s="88">
        <f t="shared" si="274"/>
        <v>0</v>
      </c>
      <c r="Q285" s="89"/>
      <c r="R285" s="86"/>
      <c r="S285" s="86"/>
      <c r="T285" s="86"/>
      <c r="U285" s="86"/>
      <c r="V285" s="86"/>
      <c r="W285" s="86"/>
      <c r="X285" s="86"/>
      <c r="Y285" s="86"/>
      <c r="Z285" s="86"/>
      <c r="AA285" s="86"/>
      <c r="AB285" s="86"/>
      <c r="AC285" s="87">
        <f t="shared" si="275"/>
        <v>0</v>
      </c>
      <c r="AD285" s="90">
        <f t="shared" si="275"/>
        <v>0</v>
      </c>
      <c r="AE285" s="91">
        <f t="shared" si="276"/>
        <v>0</v>
      </c>
      <c r="AF285" s="87">
        <f t="shared" si="276"/>
        <v>0</v>
      </c>
      <c r="AG285" s="86"/>
      <c r="AH285" s="92"/>
    </row>
    <row r="286" spans="1:34" ht="14.25" x14ac:dyDescent="0.15">
      <c r="B286" s="364"/>
      <c r="C286" s="365"/>
      <c r="D286" s="365"/>
      <c r="E286" s="366"/>
      <c r="F286" s="11" t="s">
        <v>87</v>
      </c>
      <c r="G286" s="93"/>
      <c r="H286" s="94"/>
      <c r="I286" s="94"/>
      <c r="J286" s="94"/>
      <c r="K286" s="94"/>
      <c r="L286" s="94"/>
      <c r="M286" s="94"/>
      <c r="N286" s="94"/>
      <c r="O286" s="95">
        <f t="shared" si="274"/>
        <v>0</v>
      </c>
      <c r="P286" s="96">
        <f t="shared" si="274"/>
        <v>0</v>
      </c>
      <c r="Q286" s="97"/>
      <c r="R286" s="94"/>
      <c r="S286" s="94"/>
      <c r="T286" s="94"/>
      <c r="U286" s="94"/>
      <c r="V286" s="94"/>
      <c r="W286" s="94"/>
      <c r="X286" s="94"/>
      <c r="Y286" s="94"/>
      <c r="Z286" s="94"/>
      <c r="AA286" s="94"/>
      <c r="AB286" s="94"/>
      <c r="AC286" s="95">
        <f t="shared" si="275"/>
        <v>0</v>
      </c>
      <c r="AD286" s="98">
        <f t="shared" si="275"/>
        <v>0</v>
      </c>
      <c r="AE286" s="99">
        <f t="shared" si="276"/>
        <v>0</v>
      </c>
      <c r="AF286" s="95">
        <f t="shared" si="276"/>
        <v>0</v>
      </c>
      <c r="AG286" s="100"/>
      <c r="AH286" s="101"/>
    </row>
    <row r="287" spans="1:34" ht="15" thickBot="1" x14ac:dyDescent="0.2">
      <c r="B287" s="367"/>
      <c r="C287" s="365"/>
      <c r="D287" s="365"/>
      <c r="E287" s="366"/>
      <c r="F287" s="13" t="s">
        <v>15</v>
      </c>
      <c r="G287" s="107">
        <f>SUM(G284:G286)</f>
        <v>1</v>
      </c>
      <c r="H287" s="108">
        <f t="shared" ref="H287:AH287" si="277">SUM(H284:H286)</f>
        <v>1530</v>
      </c>
      <c r="I287" s="108">
        <f t="shared" si="277"/>
        <v>0</v>
      </c>
      <c r="J287" s="108">
        <f t="shared" si="277"/>
        <v>0</v>
      </c>
      <c r="K287" s="108">
        <f t="shared" si="277"/>
        <v>0</v>
      </c>
      <c r="L287" s="108">
        <f t="shared" si="277"/>
        <v>0</v>
      </c>
      <c r="M287" s="108">
        <f t="shared" si="277"/>
        <v>0</v>
      </c>
      <c r="N287" s="108">
        <f t="shared" si="277"/>
        <v>0</v>
      </c>
      <c r="O287" s="108">
        <f t="shared" si="277"/>
        <v>1</v>
      </c>
      <c r="P287" s="109">
        <f t="shared" si="277"/>
        <v>1530</v>
      </c>
      <c r="Q287" s="110">
        <f t="shared" si="277"/>
        <v>0</v>
      </c>
      <c r="R287" s="108">
        <f t="shared" si="277"/>
        <v>0</v>
      </c>
      <c r="S287" s="108">
        <f t="shared" si="277"/>
        <v>1</v>
      </c>
      <c r="T287" s="108">
        <f t="shared" si="277"/>
        <v>788400</v>
      </c>
      <c r="U287" s="108">
        <f t="shared" si="277"/>
        <v>0</v>
      </c>
      <c r="V287" s="108">
        <f t="shared" si="277"/>
        <v>0</v>
      </c>
      <c r="W287" s="108">
        <f t="shared" si="277"/>
        <v>0</v>
      </c>
      <c r="X287" s="108">
        <f t="shared" si="277"/>
        <v>0</v>
      </c>
      <c r="Y287" s="108">
        <f t="shared" si="277"/>
        <v>0</v>
      </c>
      <c r="Z287" s="108">
        <f t="shared" si="277"/>
        <v>0</v>
      </c>
      <c r="AA287" s="108">
        <f t="shared" si="277"/>
        <v>0</v>
      </c>
      <c r="AB287" s="108">
        <f t="shared" si="277"/>
        <v>0</v>
      </c>
      <c r="AC287" s="108">
        <f t="shared" si="277"/>
        <v>1</v>
      </c>
      <c r="AD287" s="111">
        <f t="shared" si="277"/>
        <v>788400</v>
      </c>
      <c r="AE287" s="107">
        <f t="shared" si="277"/>
        <v>2</v>
      </c>
      <c r="AF287" s="108">
        <f t="shared" si="277"/>
        <v>789930</v>
      </c>
      <c r="AG287" s="108">
        <f t="shared" si="277"/>
        <v>2</v>
      </c>
      <c r="AH287" s="109">
        <f t="shared" si="277"/>
        <v>789930</v>
      </c>
    </row>
    <row r="288" spans="1:34" ht="14.25" x14ac:dyDescent="0.15">
      <c r="B288" s="361" t="s">
        <v>152</v>
      </c>
      <c r="C288" s="362"/>
      <c r="D288" s="362"/>
      <c r="E288" s="363"/>
      <c r="F288" s="9" t="s">
        <v>153</v>
      </c>
      <c r="G288" s="79">
        <v>1</v>
      </c>
      <c r="H288" s="80"/>
      <c r="I288" s="66"/>
      <c r="J288" s="80"/>
      <c r="K288" s="66"/>
      <c r="L288" s="80"/>
      <c r="M288" s="66"/>
      <c r="N288" s="66"/>
      <c r="O288" s="66">
        <f t="shared" ref="O288:P290" si="278">G288+I288+K288+M288</f>
        <v>1</v>
      </c>
      <c r="P288" s="81">
        <f t="shared" si="278"/>
        <v>0</v>
      </c>
      <c r="Q288" s="82"/>
      <c r="R288" s="66"/>
      <c r="S288" s="66"/>
      <c r="T288" s="80"/>
      <c r="U288" s="66"/>
      <c r="V288" s="80"/>
      <c r="W288" s="66"/>
      <c r="X288" s="80"/>
      <c r="Y288" s="66"/>
      <c r="Z288" s="80"/>
      <c r="AA288" s="66"/>
      <c r="AB288" s="80"/>
      <c r="AC288" s="66">
        <f t="shared" ref="AC288:AD290" si="279">Q288+S288+U288+W288+Y288+AA288</f>
        <v>0</v>
      </c>
      <c r="AD288" s="83">
        <f t="shared" si="279"/>
        <v>0</v>
      </c>
      <c r="AE288" s="79">
        <f t="shared" ref="AE288:AF290" si="280">O288+AC288</f>
        <v>1</v>
      </c>
      <c r="AF288" s="66">
        <f t="shared" si="280"/>
        <v>0</v>
      </c>
      <c r="AG288" s="66">
        <v>2</v>
      </c>
      <c r="AH288" s="84"/>
    </row>
    <row r="289" spans="2:34" ht="14.25" x14ac:dyDescent="0.15">
      <c r="B289" s="364"/>
      <c r="C289" s="365"/>
      <c r="D289" s="365"/>
      <c r="E289" s="366"/>
      <c r="F289" s="10" t="s">
        <v>154</v>
      </c>
      <c r="G289" s="85"/>
      <c r="H289" s="86"/>
      <c r="I289" s="86"/>
      <c r="J289" s="86"/>
      <c r="K289" s="86"/>
      <c r="L289" s="86"/>
      <c r="M289" s="86"/>
      <c r="N289" s="86"/>
      <c r="O289" s="87">
        <f t="shared" si="278"/>
        <v>0</v>
      </c>
      <c r="P289" s="88">
        <f t="shared" si="278"/>
        <v>0</v>
      </c>
      <c r="Q289" s="89"/>
      <c r="R289" s="86"/>
      <c r="S289" s="86"/>
      <c r="T289" s="86"/>
      <c r="U289" s="86"/>
      <c r="V289" s="86"/>
      <c r="W289" s="86"/>
      <c r="X289" s="86"/>
      <c r="Y289" s="86"/>
      <c r="Z289" s="86"/>
      <c r="AA289" s="86"/>
      <c r="AB289" s="86"/>
      <c r="AC289" s="87">
        <f t="shared" si="279"/>
        <v>0</v>
      </c>
      <c r="AD289" s="90">
        <f t="shared" si="279"/>
        <v>0</v>
      </c>
      <c r="AE289" s="91">
        <f t="shared" si="280"/>
        <v>0</v>
      </c>
      <c r="AF289" s="87">
        <f t="shared" si="280"/>
        <v>0</v>
      </c>
      <c r="AG289" s="86"/>
      <c r="AH289" s="92"/>
    </row>
    <row r="290" spans="2:34" ht="14.25" x14ac:dyDescent="0.15">
      <c r="B290" s="364"/>
      <c r="C290" s="365"/>
      <c r="D290" s="365"/>
      <c r="E290" s="366"/>
      <c r="F290" s="11" t="s">
        <v>155</v>
      </c>
      <c r="G290" s="93"/>
      <c r="H290" s="94"/>
      <c r="I290" s="94"/>
      <c r="J290" s="94"/>
      <c r="K290" s="94"/>
      <c r="L290" s="94"/>
      <c r="M290" s="94"/>
      <c r="N290" s="94"/>
      <c r="O290" s="95">
        <f t="shared" si="278"/>
        <v>0</v>
      </c>
      <c r="P290" s="96">
        <f t="shared" si="278"/>
        <v>0</v>
      </c>
      <c r="Q290" s="97"/>
      <c r="R290" s="94"/>
      <c r="S290" s="94"/>
      <c r="T290" s="94"/>
      <c r="U290" s="94"/>
      <c r="V290" s="94"/>
      <c r="W290" s="94"/>
      <c r="X290" s="94"/>
      <c r="Y290" s="94"/>
      <c r="Z290" s="94"/>
      <c r="AA290" s="94"/>
      <c r="AB290" s="94"/>
      <c r="AC290" s="95">
        <f t="shared" si="279"/>
        <v>0</v>
      </c>
      <c r="AD290" s="98">
        <f t="shared" si="279"/>
        <v>0</v>
      </c>
      <c r="AE290" s="99">
        <f t="shared" si="280"/>
        <v>0</v>
      </c>
      <c r="AF290" s="95">
        <f t="shared" si="280"/>
        <v>0</v>
      </c>
      <c r="AG290" s="100"/>
      <c r="AH290" s="101"/>
    </row>
    <row r="291" spans="2:34" ht="15" thickBot="1" x14ac:dyDescent="0.2">
      <c r="B291" s="451"/>
      <c r="C291" s="452"/>
      <c r="D291" s="452"/>
      <c r="E291" s="464"/>
      <c r="F291" s="13" t="s">
        <v>15</v>
      </c>
      <c r="G291" s="107">
        <f>SUM(G288:G290)</f>
        <v>1</v>
      </c>
      <c r="H291" s="108">
        <f t="shared" ref="H291:AH291" si="281">SUM(H288:H290)</f>
        <v>0</v>
      </c>
      <c r="I291" s="108">
        <f t="shared" si="281"/>
        <v>0</v>
      </c>
      <c r="J291" s="108">
        <f t="shared" si="281"/>
        <v>0</v>
      </c>
      <c r="K291" s="108">
        <f t="shared" si="281"/>
        <v>0</v>
      </c>
      <c r="L291" s="108">
        <f t="shared" si="281"/>
        <v>0</v>
      </c>
      <c r="M291" s="108">
        <f t="shared" si="281"/>
        <v>0</v>
      </c>
      <c r="N291" s="108">
        <f t="shared" si="281"/>
        <v>0</v>
      </c>
      <c r="O291" s="108">
        <f t="shared" si="281"/>
        <v>1</v>
      </c>
      <c r="P291" s="109">
        <f t="shared" si="281"/>
        <v>0</v>
      </c>
      <c r="Q291" s="110">
        <f t="shared" si="281"/>
        <v>0</v>
      </c>
      <c r="R291" s="108">
        <f t="shared" si="281"/>
        <v>0</v>
      </c>
      <c r="S291" s="108">
        <f t="shared" si="281"/>
        <v>0</v>
      </c>
      <c r="T291" s="108">
        <f t="shared" si="281"/>
        <v>0</v>
      </c>
      <c r="U291" s="108">
        <f t="shared" si="281"/>
        <v>0</v>
      </c>
      <c r="V291" s="108">
        <f t="shared" si="281"/>
        <v>0</v>
      </c>
      <c r="W291" s="108">
        <f t="shared" si="281"/>
        <v>0</v>
      </c>
      <c r="X291" s="108">
        <f t="shared" si="281"/>
        <v>0</v>
      </c>
      <c r="Y291" s="108">
        <f t="shared" si="281"/>
        <v>0</v>
      </c>
      <c r="Z291" s="108">
        <f t="shared" si="281"/>
        <v>0</v>
      </c>
      <c r="AA291" s="108">
        <f t="shared" si="281"/>
        <v>0</v>
      </c>
      <c r="AB291" s="108">
        <f t="shared" si="281"/>
        <v>0</v>
      </c>
      <c r="AC291" s="108">
        <f t="shared" si="281"/>
        <v>0</v>
      </c>
      <c r="AD291" s="111">
        <f t="shared" si="281"/>
        <v>0</v>
      </c>
      <c r="AE291" s="107">
        <f t="shared" si="281"/>
        <v>1</v>
      </c>
      <c r="AF291" s="108">
        <f t="shared" si="281"/>
        <v>0</v>
      </c>
      <c r="AG291" s="108">
        <f t="shared" si="281"/>
        <v>2</v>
      </c>
      <c r="AH291" s="109">
        <f t="shared" si="281"/>
        <v>0</v>
      </c>
    </row>
    <row r="292" spans="2:34" ht="14.25" x14ac:dyDescent="0.15">
      <c r="B292" s="364" t="s">
        <v>156</v>
      </c>
      <c r="C292" s="365"/>
      <c r="D292" s="365"/>
      <c r="E292" s="366"/>
      <c r="F292" s="9" t="s">
        <v>4</v>
      </c>
      <c r="G292" s="79"/>
      <c r="H292" s="80"/>
      <c r="I292" s="66">
        <v>1</v>
      </c>
      <c r="J292" s="80">
        <v>40534</v>
      </c>
      <c r="K292" s="66"/>
      <c r="L292" s="80"/>
      <c r="M292" s="66"/>
      <c r="N292" s="66"/>
      <c r="O292" s="66">
        <f t="shared" ref="O292:P294" si="282">G292+I292+K292+M292</f>
        <v>1</v>
      </c>
      <c r="P292" s="81">
        <f t="shared" si="282"/>
        <v>40534</v>
      </c>
      <c r="Q292" s="82"/>
      <c r="R292" s="66"/>
      <c r="S292" s="66"/>
      <c r="T292" s="80"/>
      <c r="U292" s="66"/>
      <c r="V292" s="80"/>
      <c r="W292" s="66"/>
      <c r="X292" s="80"/>
      <c r="Y292" s="66"/>
      <c r="Z292" s="80"/>
      <c r="AA292" s="66">
        <v>2</v>
      </c>
      <c r="AB292" s="80">
        <v>306300</v>
      </c>
      <c r="AC292" s="66">
        <f t="shared" ref="AC292:AD294" si="283">Q292+S292+U292+W292+Y292+AA292</f>
        <v>2</v>
      </c>
      <c r="AD292" s="83">
        <f t="shared" si="283"/>
        <v>306300</v>
      </c>
      <c r="AE292" s="79">
        <f t="shared" ref="AE292:AF294" si="284">O292+AC292</f>
        <v>3</v>
      </c>
      <c r="AF292" s="66">
        <f t="shared" si="284"/>
        <v>346834</v>
      </c>
      <c r="AG292" s="66">
        <v>2</v>
      </c>
      <c r="AH292" s="84">
        <v>306300</v>
      </c>
    </row>
    <row r="293" spans="2:34" ht="14.25" x14ac:dyDescent="0.15">
      <c r="B293" s="364"/>
      <c r="C293" s="365"/>
      <c r="D293" s="365"/>
      <c r="E293" s="366"/>
      <c r="F293" s="10" t="s">
        <v>80</v>
      </c>
      <c r="G293" s="85"/>
      <c r="H293" s="86"/>
      <c r="I293" s="86"/>
      <c r="J293" s="86"/>
      <c r="K293" s="86"/>
      <c r="L293" s="86"/>
      <c r="M293" s="86"/>
      <c r="N293" s="86"/>
      <c r="O293" s="87">
        <f t="shared" si="282"/>
        <v>0</v>
      </c>
      <c r="P293" s="88">
        <f t="shared" si="282"/>
        <v>0</v>
      </c>
      <c r="Q293" s="89"/>
      <c r="R293" s="86"/>
      <c r="S293" s="86"/>
      <c r="T293" s="86"/>
      <c r="U293" s="86"/>
      <c r="V293" s="86"/>
      <c r="W293" s="86"/>
      <c r="X293" s="86"/>
      <c r="Y293" s="86"/>
      <c r="Z293" s="86"/>
      <c r="AA293" s="86"/>
      <c r="AB293" s="86"/>
      <c r="AC293" s="87">
        <f t="shared" si="283"/>
        <v>0</v>
      </c>
      <c r="AD293" s="90">
        <f t="shared" si="283"/>
        <v>0</v>
      </c>
      <c r="AE293" s="91">
        <f t="shared" si="284"/>
        <v>0</v>
      </c>
      <c r="AF293" s="87">
        <f t="shared" si="284"/>
        <v>0</v>
      </c>
      <c r="AG293" s="86"/>
      <c r="AH293" s="92"/>
    </row>
    <row r="294" spans="2:34" ht="14.25" x14ac:dyDescent="0.15">
      <c r="B294" s="364"/>
      <c r="C294" s="365"/>
      <c r="D294" s="365"/>
      <c r="E294" s="366"/>
      <c r="F294" s="11" t="s">
        <v>9</v>
      </c>
      <c r="G294" s="93"/>
      <c r="H294" s="94"/>
      <c r="I294" s="94"/>
      <c r="J294" s="94"/>
      <c r="K294" s="94"/>
      <c r="L294" s="94"/>
      <c r="M294" s="94"/>
      <c r="N294" s="94"/>
      <c r="O294" s="95">
        <f t="shared" si="282"/>
        <v>0</v>
      </c>
      <c r="P294" s="96">
        <f t="shared" si="282"/>
        <v>0</v>
      </c>
      <c r="Q294" s="97"/>
      <c r="R294" s="94"/>
      <c r="S294" s="94"/>
      <c r="T294" s="94"/>
      <c r="U294" s="94"/>
      <c r="V294" s="94"/>
      <c r="W294" s="94"/>
      <c r="X294" s="94"/>
      <c r="Y294" s="94"/>
      <c r="Z294" s="94"/>
      <c r="AA294" s="94"/>
      <c r="AB294" s="94"/>
      <c r="AC294" s="95">
        <f t="shared" si="283"/>
        <v>0</v>
      </c>
      <c r="AD294" s="98">
        <f t="shared" si="283"/>
        <v>0</v>
      </c>
      <c r="AE294" s="99">
        <f t="shared" si="284"/>
        <v>0</v>
      </c>
      <c r="AF294" s="95">
        <f t="shared" si="284"/>
        <v>0</v>
      </c>
      <c r="AG294" s="100"/>
      <c r="AH294" s="101"/>
    </row>
    <row r="295" spans="2:34" ht="15" thickBot="1" x14ac:dyDescent="0.2">
      <c r="B295" s="367"/>
      <c r="C295" s="365"/>
      <c r="D295" s="365"/>
      <c r="E295" s="366"/>
      <c r="F295" s="33" t="s">
        <v>15</v>
      </c>
      <c r="G295" s="102">
        <f>SUM(G292:G294)</f>
        <v>0</v>
      </c>
      <c r="H295" s="103">
        <f t="shared" ref="H295:AH295" si="285">SUM(H292:H294)</f>
        <v>0</v>
      </c>
      <c r="I295" s="103">
        <f t="shared" si="285"/>
        <v>1</v>
      </c>
      <c r="J295" s="103">
        <f t="shared" si="285"/>
        <v>40534</v>
      </c>
      <c r="K295" s="103">
        <f t="shared" si="285"/>
        <v>0</v>
      </c>
      <c r="L295" s="103">
        <f t="shared" si="285"/>
        <v>0</v>
      </c>
      <c r="M295" s="103">
        <f t="shared" si="285"/>
        <v>0</v>
      </c>
      <c r="N295" s="103">
        <f t="shared" si="285"/>
        <v>0</v>
      </c>
      <c r="O295" s="103">
        <f t="shared" si="285"/>
        <v>1</v>
      </c>
      <c r="P295" s="104">
        <f t="shared" si="285"/>
        <v>40534</v>
      </c>
      <c r="Q295" s="105">
        <f t="shared" si="285"/>
        <v>0</v>
      </c>
      <c r="R295" s="103">
        <f t="shared" si="285"/>
        <v>0</v>
      </c>
      <c r="S295" s="103">
        <f t="shared" si="285"/>
        <v>0</v>
      </c>
      <c r="T295" s="103">
        <f t="shared" si="285"/>
        <v>0</v>
      </c>
      <c r="U295" s="103">
        <f t="shared" si="285"/>
        <v>0</v>
      </c>
      <c r="V295" s="103">
        <f t="shared" si="285"/>
        <v>0</v>
      </c>
      <c r="W295" s="103">
        <f t="shared" si="285"/>
        <v>0</v>
      </c>
      <c r="X295" s="103">
        <f t="shared" si="285"/>
        <v>0</v>
      </c>
      <c r="Y295" s="103">
        <f t="shared" si="285"/>
        <v>0</v>
      </c>
      <c r="Z295" s="103">
        <f t="shared" si="285"/>
        <v>0</v>
      </c>
      <c r="AA295" s="103">
        <f t="shared" si="285"/>
        <v>2</v>
      </c>
      <c r="AB295" s="103">
        <f t="shared" si="285"/>
        <v>306300</v>
      </c>
      <c r="AC295" s="103">
        <f t="shared" si="285"/>
        <v>2</v>
      </c>
      <c r="AD295" s="106">
        <f t="shared" si="285"/>
        <v>306300</v>
      </c>
      <c r="AE295" s="102">
        <f t="shared" si="285"/>
        <v>3</v>
      </c>
      <c r="AF295" s="103">
        <f t="shared" si="285"/>
        <v>346834</v>
      </c>
      <c r="AG295" s="103">
        <f t="shared" si="285"/>
        <v>2</v>
      </c>
      <c r="AH295" s="104">
        <f t="shared" si="285"/>
        <v>306300</v>
      </c>
    </row>
    <row r="296" spans="2:34" ht="14.25" x14ac:dyDescent="0.15">
      <c r="B296" s="468" t="s">
        <v>157</v>
      </c>
      <c r="C296" s="469"/>
      <c r="D296" s="469"/>
      <c r="E296" s="470"/>
      <c r="F296" s="46" t="s">
        <v>158</v>
      </c>
      <c r="G296" s="79"/>
      <c r="H296" s="80"/>
      <c r="I296" s="66">
        <v>1</v>
      </c>
      <c r="J296" s="80">
        <v>186624</v>
      </c>
      <c r="K296" s="66"/>
      <c r="L296" s="80"/>
      <c r="M296" s="66"/>
      <c r="N296" s="66"/>
      <c r="O296" s="66">
        <f t="shared" ref="O296:P298" si="286">G296+I296+K296+M296</f>
        <v>1</v>
      </c>
      <c r="P296" s="81">
        <f t="shared" si="286"/>
        <v>186624</v>
      </c>
      <c r="Q296" s="82"/>
      <c r="R296" s="66"/>
      <c r="S296" s="66"/>
      <c r="T296" s="80"/>
      <c r="U296" s="66"/>
      <c r="V296" s="80"/>
      <c r="W296" s="66"/>
      <c r="X296" s="80"/>
      <c r="Y296" s="66"/>
      <c r="Z296" s="80"/>
      <c r="AA296" s="66"/>
      <c r="AB296" s="80"/>
      <c r="AC296" s="66">
        <f t="shared" ref="AC296:AD298" si="287">Q296+S296+U296+W296+Y296+AA296</f>
        <v>0</v>
      </c>
      <c r="AD296" s="83">
        <f t="shared" si="287"/>
        <v>0</v>
      </c>
      <c r="AE296" s="79">
        <f t="shared" ref="AE296:AF298" si="288">O296+AC296</f>
        <v>1</v>
      </c>
      <c r="AF296" s="66">
        <f t="shared" si="288"/>
        <v>186624</v>
      </c>
      <c r="AG296" s="66"/>
      <c r="AH296" s="84"/>
    </row>
    <row r="297" spans="2:34" ht="14.25" x14ac:dyDescent="0.15">
      <c r="B297" s="468"/>
      <c r="C297" s="469"/>
      <c r="D297" s="469"/>
      <c r="E297" s="470"/>
      <c r="F297" s="47" t="s">
        <v>169</v>
      </c>
      <c r="G297" s="85"/>
      <c r="H297" s="86"/>
      <c r="I297" s="86"/>
      <c r="J297" s="86"/>
      <c r="K297" s="86"/>
      <c r="L297" s="86"/>
      <c r="M297" s="86"/>
      <c r="N297" s="86"/>
      <c r="O297" s="87">
        <f t="shared" si="286"/>
        <v>0</v>
      </c>
      <c r="P297" s="88">
        <f t="shared" si="286"/>
        <v>0</v>
      </c>
      <c r="Q297" s="89"/>
      <c r="R297" s="86"/>
      <c r="S297" s="86"/>
      <c r="T297" s="86"/>
      <c r="U297" s="86"/>
      <c r="V297" s="86"/>
      <c r="W297" s="86"/>
      <c r="X297" s="86"/>
      <c r="Y297" s="86"/>
      <c r="Z297" s="86"/>
      <c r="AA297" s="86"/>
      <c r="AB297" s="86"/>
      <c r="AC297" s="87">
        <f t="shared" si="287"/>
        <v>0</v>
      </c>
      <c r="AD297" s="90">
        <f t="shared" si="287"/>
        <v>0</v>
      </c>
      <c r="AE297" s="91">
        <f t="shared" si="288"/>
        <v>0</v>
      </c>
      <c r="AF297" s="87">
        <f t="shared" si="288"/>
        <v>0</v>
      </c>
      <c r="AG297" s="86"/>
      <c r="AH297" s="92"/>
    </row>
    <row r="298" spans="2:34" ht="14.25" x14ac:dyDescent="0.15">
      <c r="B298" s="468"/>
      <c r="C298" s="469"/>
      <c r="D298" s="469"/>
      <c r="E298" s="470"/>
      <c r="F298" s="48" t="s">
        <v>170</v>
      </c>
      <c r="G298" s="93"/>
      <c r="H298" s="94"/>
      <c r="I298" s="94"/>
      <c r="J298" s="94"/>
      <c r="K298" s="94"/>
      <c r="L298" s="94"/>
      <c r="M298" s="94"/>
      <c r="N298" s="94"/>
      <c r="O298" s="95">
        <f t="shared" si="286"/>
        <v>0</v>
      </c>
      <c r="P298" s="96">
        <f t="shared" si="286"/>
        <v>0</v>
      </c>
      <c r="Q298" s="97"/>
      <c r="R298" s="94"/>
      <c r="S298" s="94"/>
      <c r="T298" s="94"/>
      <c r="U298" s="94"/>
      <c r="V298" s="94"/>
      <c r="W298" s="94"/>
      <c r="X298" s="94"/>
      <c r="Y298" s="94"/>
      <c r="Z298" s="94"/>
      <c r="AA298" s="94"/>
      <c r="AB298" s="94"/>
      <c r="AC298" s="95">
        <f t="shared" si="287"/>
        <v>0</v>
      </c>
      <c r="AD298" s="98">
        <f t="shared" si="287"/>
        <v>0</v>
      </c>
      <c r="AE298" s="99">
        <f t="shared" si="288"/>
        <v>0</v>
      </c>
      <c r="AF298" s="95">
        <f t="shared" si="288"/>
        <v>0</v>
      </c>
      <c r="AG298" s="100"/>
      <c r="AH298" s="101"/>
    </row>
    <row r="299" spans="2:34" ht="15" thickBot="1" x14ac:dyDescent="0.2">
      <c r="B299" s="468"/>
      <c r="C299" s="469"/>
      <c r="D299" s="469"/>
      <c r="E299" s="470"/>
      <c r="F299" s="49" t="s">
        <v>159</v>
      </c>
      <c r="G299" s="102">
        <f>SUM(G296:G298)</f>
        <v>0</v>
      </c>
      <c r="H299" s="103">
        <f t="shared" ref="H299:AH299" si="289">SUM(H296:H298)</f>
        <v>0</v>
      </c>
      <c r="I299" s="103">
        <f t="shared" si="289"/>
        <v>1</v>
      </c>
      <c r="J299" s="103">
        <f t="shared" si="289"/>
        <v>186624</v>
      </c>
      <c r="K299" s="103">
        <f t="shared" si="289"/>
        <v>0</v>
      </c>
      <c r="L299" s="103">
        <f t="shared" si="289"/>
        <v>0</v>
      </c>
      <c r="M299" s="103">
        <f t="shared" si="289"/>
        <v>0</v>
      </c>
      <c r="N299" s="103">
        <f t="shared" si="289"/>
        <v>0</v>
      </c>
      <c r="O299" s="103">
        <f t="shared" si="289"/>
        <v>1</v>
      </c>
      <c r="P299" s="104">
        <f t="shared" si="289"/>
        <v>186624</v>
      </c>
      <c r="Q299" s="110">
        <f t="shared" si="289"/>
        <v>0</v>
      </c>
      <c r="R299" s="108">
        <f t="shared" si="289"/>
        <v>0</v>
      </c>
      <c r="S299" s="108">
        <f t="shared" si="289"/>
        <v>0</v>
      </c>
      <c r="T299" s="108">
        <f t="shared" si="289"/>
        <v>0</v>
      </c>
      <c r="U299" s="108">
        <f t="shared" si="289"/>
        <v>0</v>
      </c>
      <c r="V299" s="108">
        <f t="shared" si="289"/>
        <v>0</v>
      </c>
      <c r="W299" s="108">
        <f t="shared" si="289"/>
        <v>0</v>
      </c>
      <c r="X299" s="108">
        <f t="shared" si="289"/>
        <v>0</v>
      </c>
      <c r="Y299" s="108">
        <f t="shared" si="289"/>
        <v>0</v>
      </c>
      <c r="Z299" s="108">
        <f t="shared" si="289"/>
        <v>0</v>
      </c>
      <c r="AA299" s="108">
        <f t="shared" si="289"/>
        <v>0</v>
      </c>
      <c r="AB299" s="108">
        <f t="shared" si="289"/>
        <v>0</v>
      </c>
      <c r="AC299" s="108">
        <f t="shared" si="289"/>
        <v>0</v>
      </c>
      <c r="AD299" s="111">
        <f t="shared" si="289"/>
        <v>0</v>
      </c>
      <c r="AE299" s="107">
        <f t="shared" si="289"/>
        <v>1</v>
      </c>
      <c r="AF299" s="108">
        <f t="shared" si="289"/>
        <v>186624</v>
      </c>
      <c r="AG299" s="108">
        <f t="shared" si="289"/>
        <v>0</v>
      </c>
      <c r="AH299" s="109">
        <f t="shared" si="289"/>
        <v>0</v>
      </c>
    </row>
    <row r="300" spans="2:34" ht="14.25" x14ac:dyDescent="0.15">
      <c r="B300" s="364" t="s">
        <v>160</v>
      </c>
      <c r="C300" s="365"/>
      <c r="D300" s="365"/>
      <c r="E300" s="366"/>
      <c r="F300" s="9" t="s">
        <v>85</v>
      </c>
      <c r="G300" s="79"/>
      <c r="H300" s="80"/>
      <c r="I300" s="66"/>
      <c r="J300" s="80"/>
      <c r="K300" s="66">
        <v>3</v>
      </c>
      <c r="L300" s="143">
        <v>98750</v>
      </c>
      <c r="M300" s="144"/>
      <c r="N300" s="144"/>
      <c r="O300" s="144">
        <f t="shared" ref="O300:P302" si="290">G300+I300+K300+M300</f>
        <v>3</v>
      </c>
      <c r="P300" s="145">
        <f t="shared" si="290"/>
        <v>98750</v>
      </c>
      <c r="Q300" s="82"/>
      <c r="R300" s="66"/>
      <c r="S300" s="66"/>
      <c r="T300" s="80"/>
      <c r="U300" s="66"/>
      <c r="V300" s="80"/>
      <c r="W300" s="66"/>
      <c r="X300" s="80"/>
      <c r="Y300" s="66"/>
      <c r="Z300" s="80"/>
      <c r="AA300" s="66"/>
      <c r="AB300" s="80"/>
      <c r="AC300" s="66">
        <f t="shared" ref="AC300:AD302" si="291">Q300+S300+U300+W300+Y300+AA300</f>
        <v>0</v>
      </c>
      <c r="AD300" s="83">
        <f t="shared" si="291"/>
        <v>0</v>
      </c>
      <c r="AE300" s="79">
        <f t="shared" ref="AE300:AF302" si="292">O300+AC300</f>
        <v>3</v>
      </c>
      <c r="AF300" s="66">
        <f t="shared" si="292"/>
        <v>98750</v>
      </c>
      <c r="AG300" s="66"/>
      <c r="AH300" s="84"/>
    </row>
    <row r="301" spans="2:34" ht="14.25" x14ac:dyDescent="0.15">
      <c r="B301" s="364"/>
      <c r="C301" s="365"/>
      <c r="D301" s="365"/>
      <c r="E301" s="366"/>
      <c r="F301" s="10" t="s">
        <v>86</v>
      </c>
      <c r="G301" s="85"/>
      <c r="H301" s="86"/>
      <c r="I301" s="86"/>
      <c r="J301" s="86"/>
      <c r="K301" s="86"/>
      <c r="L301" s="150"/>
      <c r="M301" s="150"/>
      <c r="N301" s="150"/>
      <c r="O301" s="151">
        <f t="shared" si="290"/>
        <v>0</v>
      </c>
      <c r="P301" s="152">
        <f t="shared" si="290"/>
        <v>0</v>
      </c>
      <c r="Q301" s="89"/>
      <c r="R301" s="86"/>
      <c r="S301" s="86"/>
      <c r="T301" s="86"/>
      <c r="U301" s="86"/>
      <c r="V301" s="86"/>
      <c r="W301" s="86"/>
      <c r="X301" s="86"/>
      <c r="Y301" s="86"/>
      <c r="Z301" s="86"/>
      <c r="AA301" s="86"/>
      <c r="AB301" s="86"/>
      <c r="AC301" s="87">
        <f t="shared" si="291"/>
        <v>0</v>
      </c>
      <c r="AD301" s="90">
        <f t="shared" si="291"/>
        <v>0</v>
      </c>
      <c r="AE301" s="91">
        <f t="shared" si="292"/>
        <v>0</v>
      </c>
      <c r="AF301" s="87">
        <f t="shared" si="292"/>
        <v>0</v>
      </c>
      <c r="AG301" s="86"/>
      <c r="AH301" s="92"/>
    </row>
    <row r="302" spans="2:34" ht="14.25" x14ac:dyDescent="0.15">
      <c r="B302" s="364"/>
      <c r="C302" s="365"/>
      <c r="D302" s="365"/>
      <c r="E302" s="366"/>
      <c r="F302" s="11" t="s">
        <v>87</v>
      </c>
      <c r="G302" s="93"/>
      <c r="H302" s="94"/>
      <c r="I302" s="94"/>
      <c r="J302" s="94"/>
      <c r="K302" s="94"/>
      <c r="L302" s="158"/>
      <c r="M302" s="158"/>
      <c r="N302" s="158"/>
      <c r="O302" s="159">
        <f t="shared" si="290"/>
        <v>0</v>
      </c>
      <c r="P302" s="160">
        <f t="shared" si="290"/>
        <v>0</v>
      </c>
      <c r="Q302" s="97"/>
      <c r="R302" s="94"/>
      <c r="S302" s="94"/>
      <c r="T302" s="94"/>
      <c r="U302" s="94"/>
      <c r="V302" s="94"/>
      <c r="W302" s="94"/>
      <c r="X302" s="94"/>
      <c r="Y302" s="94"/>
      <c r="Z302" s="94"/>
      <c r="AA302" s="94"/>
      <c r="AB302" s="94"/>
      <c r="AC302" s="95">
        <f t="shared" si="291"/>
        <v>0</v>
      </c>
      <c r="AD302" s="98">
        <f t="shared" si="291"/>
        <v>0</v>
      </c>
      <c r="AE302" s="99">
        <f t="shared" si="292"/>
        <v>0</v>
      </c>
      <c r="AF302" s="95">
        <f t="shared" si="292"/>
        <v>0</v>
      </c>
      <c r="AG302" s="100"/>
      <c r="AH302" s="101"/>
    </row>
    <row r="303" spans="2:34" ht="15" thickBot="1" x14ac:dyDescent="0.2">
      <c r="B303" s="367"/>
      <c r="C303" s="365"/>
      <c r="D303" s="365"/>
      <c r="E303" s="366"/>
      <c r="F303" s="8" t="s">
        <v>15</v>
      </c>
      <c r="G303" s="102">
        <f>SUM(G300:G302)</f>
        <v>0</v>
      </c>
      <c r="H303" s="103">
        <f t="shared" ref="H303:P303" si="293">SUM(H300:H302)</f>
        <v>0</v>
      </c>
      <c r="I303" s="103">
        <f t="shared" si="293"/>
        <v>0</v>
      </c>
      <c r="J303" s="103">
        <f t="shared" si="293"/>
        <v>0</v>
      </c>
      <c r="K303" s="103">
        <f t="shared" si="293"/>
        <v>3</v>
      </c>
      <c r="L303" s="196">
        <f t="shared" si="293"/>
        <v>98750</v>
      </c>
      <c r="M303" s="196">
        <f t="shared" si="293"/>
        <v>0</v>
      </c>
      <c r="N303" s="196">
        <f t="shared" si="293"/>
        <v>0</v>
      </c>
      <c r="O303" s="196">
        <f t="shared" si="293"/>
        <v>3</v>
      </c>
      <c r="P303" s="218">
        <f t="shared" si="293"/>
        <v>98750</v>
      </c>
      <c r="Q303" s="219">
        <f t="shared" ref="Q303:AD303" si="294">SUM(Q296:Q298)</f>
        <v>0</v>
      </c>
      <c r="R303" s="220">
        <f t="shared" si="294"/>
        <v>0</v>
      </c>
      <c r="S303" s="220">
        <f t="shared" si="294"/>
        <v>0</v>
      </c>
      <c r="T303" s="220">
        <f t="shared" si="294"/>
        <v>0</v>
      </c>
      <c r="U303" s="220">
        <f t="shared" si="294"/>
        <v>0</v>
      </c>
      <c r="V303" s="220">
        <f t="shared" si="294"/>
        <v>0</v>
      </c>
      <c r="W303" s="220">
        <f t="shared" si="294"/>
        <v>0</v>
      </c>
      <c r="X303" s="220">
        <f t="shared" si="294"/>
        <v>0</v>
      </c>
      <c r="Y303" s="220">
        <f t="shared" si="294"/>
        <v>0</v>
      </c>
      <c r="Z303" s="220">
        <f t="shared" si="294"/>
        <v>0</v>
      </c>
      <c r="AA303" s="220">
        <f t="shared" si="294"/>
        <v>0</v>
      </c>
      <c r="AB303" s="220">
        <f t="shared" si="294"/>
        <v>0</v>
      </c>
      <c r="AC303" s="220">
        <f t="shared" si="294"/>
        <v>0</v>
      </c>
      <c r="AD303" s="221">
        <f t="shared" si="294"/>
        <v>0</v>
      </c>
      <c r="AE303" s="222">
        <f>SUM(AE300:AE302)</f>
        <v>3</v>
      </c>
      <c r="AF303" s="220">
        <f>SUM(AF300:AF302)</f>
        <v>98750</v>
      </c>
      <c r="AG303" s="220">
        <f>SUM(AG300:AG302)</f>
        <v>0</v>
      </c>
      <c r="AH303" s="223">
        <f>SUM(AH300:AH302)</f>
        <v>0</v>
      </c>
    </row>
    <row r="304" spans="2:34" ht="14.25" x14ac:dyDescent="0.15">
      <c r="B304" s="364" t="s">
        <v>161</v>
      </c>
      <c r="C304" s="365"/>
      <c r="D304" s="365"/>
      <c r="E304" s="366"/>
      <c r="F304" s="9" t="s">
        <v>85</v>
      </c>
      <c r="G304" s="79"/>
      <c r="H304" s="80"/>
      <c r="I304" s="66"/>
      <c r="J304" s="80"/>
      <c r="K304" s="66">
        <v>2</v>
      </c>
      <c r="L304" s="143">
        <v>152280</v>
      </c>
      <c r="M304" s="66"/>
      <c r="N304" s="66"/>
      <c r="O304" s="66">
        <f t="shared" ref="O304:P306" si="295">G304+I304+K304+M304</f>
        <v>2</v>
      </c>
      <c r="P304" s="224">
        <f t="shared" si="295"/>
        <v>152280</v>
      </c>
      <c r="Q304" s="225"/>
      <c r="R304" s="226"/>
      <c r="S304" s="226"/>
      <c r="T304" s="226"/>
      <c r="U304" s="226"/>
      <c r="V304" s="226"/>
      <c r="W304" s="226"/>
      <c r="X304" s="226"/>
      <c r="Y304" s="226"/>
      <c r="Z304" s="226"/>
      <c r="AA304" s="226"/>
      <c r="AB304" s="226"/>
      <c r="AC304" s="66">
        <f t="shared" ref="AC304:AD306" si="296">Q304+S304+U304+W304+Y304+AA304</f>
        <v>0</v>
      </c>
      <c r="AD304" s="83">
        <f t="shared" si="296"/>
        <v>0</v>
      </c>
      <c r="AE304" s="79">
        <f t="shared" ref="AE304:AF306" si="297">O304+AC304</f>
        <v>2</v>
      </c>
      <c r="AF304" s="66">
        <f t="shared" si="297"/>
        <v>152280</v>
      </c>
      <c r="AG304" s="66">
        <v>2</v>
      </c>
      <c r="AH304" s="148">
        <v>152280</v>
      </c>
    </row>
    <row r="305" spans="2:34" ht="14.25" x14ac:dyDescent="0.15">
      <c r="B305" s="364"/>
      <c r="C305" s="365"/>
      <c r="D305" s="365"/>
      <c r="E305" s="366"/>
      <c r="F305" s="10" t="s">
        <v>86</v>
      </c>
      <c r="G305" s="85"/>
      <c r="H305" s="86"/>
      <c r="I305" s="86"/>
      <c r="J305" s="86"/>
      <c r="K305" s="86"/>
      <c r="L305" s="86"/>
      <c r="M305" s="86"/>
      <c r="N305" s="86"/>
      <c r="O305" s="87">
        <f t="shared" si="295"/>
        <v>0</v>
      </c>
      <c r="P305" s="88">
        <f t="shared" si="295"/>
        <v>0</v>
      </c>
      <c r="Q305" s="123"/>
      <c r="R305" s="120"/>
      <c r="S305" s="120"/>
      <c r="T305" s="120"/>
      <c r="U305" s="120"/>
      <c r="V305" s="120"/>
      <c r="W305" s="120"/>
      <c r="X305" s="120"/>
      <c r="Y305" s="120"/>
      <c r="Z305" s="120"/>
      <c r="AA305" s="120"/>
      <c r="AB305" s="120"/>
      <c r="AC305" s="87">
        <f t="shared" si="296"/>
        <v>0</v>
      </c>
      <c r="AD305" s="90">
        <f t="shared" si="296"/>
        <v>0</v>
      </c>
      <c r="AE305" s="91">
        <f t="shared" si="297"/>
        <v>0</v>
      </c>
      <c r="AF305" s="87">
        <f t="shared" si="297"/>
        <v>0</v>
      </c>
      <c r="AG305" s="86"/>
      <c r="AH305" s="92"/>
    </row>
    <row r="306" spans="2:34" ht="14.25" x14ac:dyDescent="0.15">
      <c r="B306" s="364"/>
      <c r="C306" s="365"/>
      <c r="D306" s="365"/>
      <c r="E306" s="366"/>
      <c r="F306" s="11" t="s">
        <v>87</v>
      </c>
      <c r="G306" s="93"/>
      <c r="H306" s="94"/>
      <c r="I306" s="94"/>
      <c r="J306" s="94"/>
      <c r="K306" s="94"/>
      <c r="L306" s="94"/>
      <c r="M306" s="94"/>
      <c r="N306" s="94"/>
      <c r="O306" s="95">
        <f t="shared" si="295"/>
        <v>0</v>
      </c>
      <c r="P306" s="96">
        <f t="shared" si="295"/>
        <v>0</v>
      </c>
      <c r="Q306" s="123"/>
      <c r="R306" s="120"/>
      <c r="S306" s="120"/>
      <c r="T306" s="120"/>
      <c r="U306" s="120"/>
      <c r="V306" s="120"/>
      <c r="W306" s="120"/>
      <c r="X306" s="120"/>
      <c r="Y306" s="120"/>
      <c r="Z306" s="120"/>
      <c r="AA306" s="120"/>
      <c r="AB306" s="120"/>
      <c r="AC306" s="95">
        <f t="shared" si="296"/>
        <v>0</v>
      </c>
      <c r="AD306" s="98">
        <f t="shared" si="296"/>
        <v>0</v>
      </c>
      <c r="AE306" s="99">
        <f t="shared" si="297"/>
        <v>0</v>
      </c>
      <c r="AF306" s="95">
        <f t="shared" si="297"/>
        <v>0</v>
      </c>
      <c r="AG306" s="100"/>
      <c r="AH306" s="101"/>
    </row>
    <row r="307" spans="2:34" ht="15" thickBot="1" x14ac:dyDescent="0.2">
      <c r="B307" s="367"/>
      <c r="C307" s="365"/>
      <c r="D307" s="365"/>
      <c r="E307" s="366"/>
      <c r="F307" s="8" t="s">
        <v>15</v>
      </c>
      <c r="G307" s="102">
        <f>SUM(G304:G306)</f>
        <v>0</v>
      </c>
      <c r="H307" s="103">
        <f t="shared" ref="H307:P307" si="298">SUM(H304:H306)</f>
        <v>0</v>
      </c>
      <c r="I307" s="103">
        <f t="shared" si="298"/>
        <v>0</v>
      </c>
      <c r="J307" s="103">
        <f t="shared" si="298"/>
        <v>0</v>
      </c>
      <c r="K307" s="103">
        <f t="shared" si="298"/>
        <v>2</v>
      </c>
      <c r="L307" s="196">
        <f t="shared" si="298"/>
        <v>152280</v>
      </c>
      <c r="M307" s="103">
        <f t="shared" si="298"/>
        <v>0</v>
      </c>
      <c r="N307" s="103">
        <f t="shared" si="298"/>
        <v>0</v>
      </c>
      <c r="O307" s="103">
        <f t="shared" si="298"/>
        <v>2</v>
      </c>
      <c r="P307" s="197">
        <f t="shared" si="298"/>
        <v>152280</v>
      </c>
      <c r="Q307" s="219">
        <f t="shared" ref="Q307:AB307" si="299">SUM(Q300:Q302)</f>
        <v>0</v>
      </c>
      <c r="R307" s="220">
        <f t="shared" si="299"/>
        <v>0</v>
      </c>
      <c r="S307" s="220">
        <f t="shared" si="299"/>
        <v>0</v>
      </c>
      <c r="T307" s="220">
        <f t="shared" si="299"/>
        <v>0</v>
      </c>
      <c r="U307" s="220">
        <f t="shared" si="299"/>
        <v>0</v>
      </c>
      <c r="V307" s="220">
        <f t="shared" si="299"/>
        <v>0</v>
      </c>
      <c r="W307" s="220">
        <f t="shared" si="299"/>
        <v>0</v>
      </c>
      <c r="X307" s="220">
        <f t="shared" si="299"/>
        <v>0</v>
      </c>
      <c r="Y307" s="220">
        <f t="shared" si="299"/>
        <v>0</v>
      </c>
      <c r="Z307" s="220">
        <f t="shared" si="299"/>
        <v>0</v>
      </c>
      <c r="AA307" s="220">
        <f t="shared" si="299"/>
        <v>0</v>
      </c>
      <c r="AB307" s="220">
        <f t="shared" si="299"/>
        <v>0</v>
      </c>
      <c r="AC307" s="103">
        <f t="shared" ref="AC307:AH307" si="300">SUM(AC304:AC306)</f>
        <v>0</v>
      </c>
      <c r="AD307" s="106">
        <f t="shared" si="300"/>
        <v>0</v>
      </c>
      <c r="AE307" s="102">
        <f t="shared" si="300"/>
        <v>2</v>
      </c>
      <c r="AF307" s="103">
        <f t="shared" si="300"/>
        <v>152280</v>
      </c>
      <c r="AG307" s="108">
        <f t="shared" si="300"/>
        <v>2</v>
      </c>
      <c r="AH307" s="202">
        <f t="shared" si="300"/>
        <v>152280</v>
      </c>
    </row>
    <row r="308" spans="2:34" ht="14.25" x14ac:dyDescent="0.15">
      <c r="B308" s="471" t="s">
        <v>162</v>
      </c>
      <c r="C308" s="368"/>
      <c r="D308" s="368"/>
      <c r="E308" s="369"/>
      <c r="F308" s="9" t="s">
        <v>85</v>
      </c>
      <c r="G308" s="227"/>
      <c r="H308" s="228"/>
      <c r="I308" s="228"/>
      <c r="J308" s="228"/>
      <c r="K308" s="228"/>
      <c r="L308" s="229"/>
      <c r="M308" s="229"/>
      <c r="N308" s="229"/>
      <c r="O308" s="144">
        <f t="shared" ref="O308:P310" si="301">G308+I308+K308+M308</f>
        <v>0</v>
      </c>
      <c r="P308" s="145">
        <f t="shared" si="301"/>
        <v>0</v>
      </c>
      <c r="Q308" s="230"/>
      <c r="R308" s="228"/>
      <c r="S308" s="228"/>
      <c r="T308" s="228"/>
      <c r="U308" s="228"/>
      <c r="V308" s="228"/>
      <c r="W308" s="228"/>
      <c r="X308" s="228"/>
      <c r="Y308" s="228"/>
      <c r="Z308" s="228"/>
      <c r="AA308" s="228"/>
      <c r="AB308" s="228"/>
      <c r="AC308" s="66">
        <f t="shared" ref="AC308:AD310" si="302">Q308+S308+U308+W308+Y308+AA308</f>
        <v>0</v>
      </c>
      <c r="AD308" s="83">
        <f t="shared" si="302"/>
        <v>0</v>
      </c>
      <c r="AE308" s="79">
        <f t="shared" ref="AE308:AF310" si="303">O308+AC308</f>
        <v>0</v>
      </c>
      <c r="AF308" s="66">
        <f t="shared" si="303"/>
        <v>0</v>
      </c>
      <c r="AG308" s="228"/>
      <c r="AH308" s="231"/>
    </row>
    <row r="309" spans="2:34" ht="14.25" x14ac:dyDescent="0.15">
      <c r="B309" s="364"/>
      <c r="C309" s="368"/>
      <c r="D309" s="368"/>
      <c r="E309" s="369"/>
      <c r="F309" s="10" t="s">
        <v>86</v>
      </c>
      <c r="G309" s="232"/>
      <c r="H309" s="233"/>
      <c r="I309" s="233"/>
      <c r="J309" s="233"/>
      <c r="K309" s="233"/>
      <c r="L309" s="234"/>
      <c r="M309" s="234"/>
      <c r="N309" s="234"/>
      <c r="O309" s="151">
        <f t="shared" si="301"/>
        <v>0</v>
      </c>
      <c r="P309" s="152">
        <f t="shared" si="301"/>
        <v>0</v>
      </c>
      <c r="Q309" s="235"/>
      <c r="R309" s="233"/>
      <c r="S309" s="233"/>
      <c r="T309" s="233"/>
      <c r="U309" s="233"/>
      <c r="V309" s="233"/>
      <c r="W309" s="233"/>
      <c r="X309" s="233"/>
      <c r="Y309" s="233"/>
      <c r="Z309" s="233"/>
      <c r="AA309" s="233"/>
      <c r="AB309" s="233"/>
      <c r="AC309" s="87">
        <f t="shared" si="302"/>
        <v>0</v>
      </c>
      <c r="AD309" s="90">
        <f t="shared" si="302"/>
        <v>0</v>
      </c>
      <c r="AE309" s="91">
        <f t="shared" si="303"/>
        <v>0</v>
      </c>
      <c r="AF309" s="87">
        <f t="shared" si="303"/>
        <v>0</v>
      </c>
      <c r="AG309" s="233"/>
      <c r="AH309" s="236"/>
    </row>
    <row r="310" spans="2:34" ht="14.25" x14ac:dyDescent="0.15">
      <c r="B310" s="364"/>
      <c r="C310" s="368"/>
      <c r="D310" s="368"/>
      <c r="E310" s="369"/>
      <c r="F310" s="11" t="s">
        <v>87</v>
      </c>
      <c r="G310" s="232"/>
      <c r="H310" s="233"/>
      <c r="I310" s="233"/>
      <c r="J310" s="233"/>
      <c r="K310" s="233"/>
      <c r="L310" s="234"/>
      <c r="M310" s="234"/>
      <c r="N310" s="234"/>
      <c r="O310" s="159">
        <f t="shared" si="301"/>
        <v>0</v>
      </c>
      <c r="P310" s="160">
        <f t="shared" si="301"/>
        <v>0</v>
      </c>
      <c r="Q310" s="235"/>
      <c r="R310" s="233"/>
      <c r="S310" s="233"/>
      <c r="T310" s="233"/>
      <c r="U310" s="233"/>
      <c r="V310" s="233"/>
      <c r="W310" s="233"/>
      <c r="X310" s="233"/>
      <c r="Y310" s="233"/>
      <c r="Z310" s="233"/>
      <c r="AA310" s="233"/>
      <c r="AB310" s="233"/>
      <c r="AC310" s="95">
        <f t="shared" si="302"/>
        <v>0</v>
      </c>
      <c r="AD310" s="98">
        <f t="shared" si="302"/>
        <v>0</v>
      </c>
      <c r="AE310" s="99">
        <f t="shared" si="303"/>
        <v>0</v>
      </c>
      <c r="AF310" s="95">
        <f t="shared" si="303"/>
        <v>0</v>
      </c>
      <c r="AG310" s="237"/>
      <c r="AH310" s="238"/>
    </row>
    <row r="311" spans="2:34" ht="15" thickBot="1" x14ac:dyDescent="0.2">
      <c r="B311" s="364"/>
      <c r="C311" s="368"/>
      <c r="D311" s="368"/>
      <c r="E311" s="369"/>
      <c r="F311" s="50" t="s">
        <v>15</v>
      </c>
      <c r="G311" s="239">
        <f>SUM(G308:G310)</f>
        <v>0</v>
      </c>
      <c r="H311" s="240">
        <f t="shared" ref="H311:P311" si="304">SUM(H308:H310)</f>
        <v>0</v>
      </c>
      <c r="I311" s="240">
        <f t="shared" si="304"/>
        <v>0</v>
      </c>
      <c r="J311" s="240">
        <f t="shared" si="304"/>
        <v>0</v>
      </c>
      <c r="K311" s="240">
        <f t="shared" si="304"/>
        <v>0</v>
      </c>
      <c r="L311" s="240">
        <f t="shared" si="304"/>
        <v>0</v>
      </c>
      <c r="M311" s="240">
        <f t="shared" si="304"/>
        <v>0</v>
      </c>
      <c r="N311" s="240">
        <f t="shared" si="304"/>
        <v>0</v>
      </c>
      <c r="O311" s="240">
        <f t="shared" si="304"/>
        <v>0</v>
      </c>
      <c r="P311" s="241">
        <f t="shared" si="304"/>
        <v>0</v>
      </c>
      <c r="Q311" s="219">
        <f t="shared" ref="Q311:AB311" si="305">SUM(Q304:Q306)</f>
        <v>0</v>
      </c>
      <c r="R311" s="220">
        <f t="shared" si="305"/>
        <v>0</v>
      </c>
      <c r="S311" s="220">
        <f t="shared" si="305"/>
        <v>0</v>
      </c>
      <c r="T311" s="220">
        <f t="shared" si="305"/>
        <v>0</v>
      </c>
      <c r="U311" s="220">
        <f t="shared" si="305"/>
        <v>0</v>
      </c>
      <c r="V311" s="220">
        <f t="shared" si="305"/>
        <v>0</v>
      </c>
      <c r="W311" s="220">
        <f t="shared" si="305"/>
        <v>0</v>
      </c>
      <c r="X311" s="220">
        <f t="shared" si="305"/>
        <v>0</v>
      </c>
      <c r="Y311" s="220">
        <f t="shared" si="305"/>
        <v>0</v>
      </c>
      <c r="Z311" s="220">
        <f t="shared" si="305"/>
        <v>0</v>
      </c>
      <c r="AA311" s="220">
        <f t="shared" si="305"/>
        <v>0</v>
      </c>
      <c r="AB311" s="220">
        <f t="shared" si="305"/>
        <v>0</v>
      </c>
      <c r="AC311" s="108">
        <f t="shared" ref="AC311:AH311" si="306">SUM(AC308:AC310)</f>
        <v>0</v>
      </c>
      <c r="AD311" s="111">
        <f t="shared" si="306"/>
        <v>0</v>
      </c>
      <c r="AE311" s="102">
        <f t="shared" si="306"/>
        <v>0</v>
      </c>
      <c r="AF311" s="103">
        <f t="shared" si="306"/>
        <v>0</v>
      </c>
      <c r="AG311" s="103">
        <f t="shared" si="306"/>
        <v>0</v>
      </c>
      <c r="AH311" s="104">
        <f t="shared" si="306"/>
        <v>0</v>
      </c>
    </row>
    <row r="312" spans="2:34" ht="14.25" x14ac:dyDescent="0.15">
      <c r="B312" s="364" t="s">
        <v>163</v>
      </c>
      <c r="C312" s="365"/>
      <c r="D312" s="365"/>
      <c r="E312" s="366"/>
      <c r="F312" s="9" t="s">
        <v>85</v>
      </c>
      <c r="G312" s="79"/>
      <c r="H312" s="80"/>
      <c r="I312" s="66"/>
      <c r="J312" s="80"/>
      <c r="K312" s="66"/>
      <c r="L312" s="80"/>
      <c r="M312" s="66"/>
      <c r="N312" s="66"/>
      <c r="O312" s="66">
        <f t="shared" ref="O312:P314" si="307">G312+I312+K312+M312</f>
        <v>0</v>
      </c>
      <c r="P312" s="81">
        <f t="shared" si="307"/>
        <v>0</v>
      </c>
      <c r="Q312" s="230"/>
      <c r="R312" s="228"/>
      <c r="S312" s="228"/>
      <c r="T312" s="228"/>
      <c r="U312" s="228"/>
      <c r="V312" s="228"/>
      <c r="W312" s="228"/>
      <c r="X312" s="228"/>
      <c r="Y312" s="228"/>
      <c r="Z312" s="228"/>
      <c r="AA312" s="228"/>
      <c r="AB312" s="228"/>
      <c r="AC312" s="66">
        <f t="shared" ref="AC312:AD314" si="308">Q312+S312+U312+W312+Y312+AA312</f>
        <v>0</v>
      </c>
      <c r="AD312" s="83">
        <f t="shared" si="308"/>
        <v>0</v>
      </c>
      <c r="AE312" s="79">
        <f t="shared" ref="AE312:AF314" si="309">O312+AC312</f>
        <v>0</v>
      </c>
      <c r="AF312" s="66">
        <f t="shared" si="309"/>
        <v>0</v>
      </c>
      <c r="AG312" s="228"/>
      <c r="AH312" s="231"/>
    </row>
    <row r="313" spans="2:34" ht="14.25" x14ac:dyDescent="0.15">
      <c r="B313" s="364"/>
      <c r="C313" s="365"/>
      <c r="D313" s="365"/>
      <c r="E313" s="366"/>
      <c r="F313" s="10" t="s">
        <v>86</v>
      </c>
      <c r="G313" s="85"/>
      <c r="H313" s="86"/>
      <c r="I313" s="86"/>
      <c r="J313" s="86"/>
      <c r="K313" s="86"/>
      <c r="L313" s="86"/>
      <c r="M313" s="86"/>
      <c r="N313" s="86"/>
      <c r="O313" s="87">
        <f t="shared" si="307"/>
        <v>0</v>
      </c>
      <c r="P313" s="88">
        <f t="shared" si="307"/>
        <v>0</v>
      </c>
      <c r="Q313" s="235"/>
      <c r="R313" s="233"/>
      <c r="S313" s="233"/>
      <c r="T313" s="233"/>
      <c r="U313" s="233"/>
      <c r="V313" s="233"/>
      <c r="W313" s="233"/>
      <c r="X313" s="233"/>
      <c r="Y313" s="233"/>
      <c r="Z313" s="233"/>
      <c r="AA313" s="233"/>
      <c r="AB313" s="233"/>
      <c r="AC313" s="87">
        <f t="shared" si="308"/>
        <v>0</v>
      </c>
      <c r="AD313" s="90">
        <f t="shared" si="308"/>
        <v>0</v>
      </c>
      <c r="AE313" s="91">
        <f t="shared" si="309"/>
        <v>0</v>
      </c>
      <c r="AF313" s="87">
        <f t="shared" si="309"/>
        <v>0</v>
      </c>
      <c r="AG313" s="233"/>
      <c r="AH313" s="236"/>
    </row>
    <row r="314" spans="2:34" ht="14.25" x14ac:dyDescent="0.15">
      <c r="B314" s="364"/>
      <c r="C314" s="365"/>
      <c r="D314" s="365"/>
      <c r="E314" s="366"/>
      <c r="F314" s="11" t="s">
        <v>87</v>
      </c>
      <c r="G314" s="93"/>
      <c r="H314" s="94"/>
      <c r="I314" s="94"/>
      <c r="J314" s="94"/>
      <c r="K314" s="94"/>
      <c r="L314" s="94"/>
      <c r="M314" s="94"/>
      <c r="N314" s="94"/>
      <c r="O314" s="95">
        <f t="shared" si="307"/>
        <v>0</v>
      </c>
      <c r="P314" s="96">
        <f t="shared" si="307"/>
        <v>0</v>
      </c>
      <c r="Q314" s="235"/>
      <c r="R314" s="233"/>
      <c r="S314" s="233"/>
      <c r="T314" s="233"/>
      <c r="U314" s="233"/>
      <c r="V314" s="233"/>
      <c r="W314" s="233"/>
      <c r="X314" s="233"/>
      <c r="Y314" s="233"/>
      <c r="Z314" s="233"/>
      <c r="AA314" s="233"/>
      <c r="AB314" s="233"/>
      <c r="AC314" s="95">
        <f t="shared" si="308"/>
        <v>0</v>
      </c>
      <c r="AD314" s="98">
        <f t="shared" si="308"/>
        <v>0</v>
      </c>
      <c r="AE314" s="99">
        <f t="shared" si="309"/>
        <v>0</v>
      </c>
      <c r="AF314" s="95">
        <f t="shared" si="309"/>
        <v>0</v>
      </c>
      <c r="AG314" s="237"/>
      <c r="AH314" s="238"/>
    </row>
    <row r="315" spans="2:34" ht="15" thickBot="1" x14ac:dyDescent="0.2">
      <c r="B315" s="367"/>
      <c r="C315" s="365"/>
      <c r="D315" s="365"/>
      <c r="E315" s="366"/>
      <c r="F315" s="13" t="s">
        <v>15</v>
      </c>
      <c r="G315" s="107">
        <f>SUM(G312:G314)</f>
        <v>0</v>
      </c>
      <c r="H315" s="108">
        <f t="shared" ref="H315:P315" si="310">SUM(H312:H314)</f>
        <v>0</v>
      </c>
      <c r="I315" s="108">
        <f t="shared" si="310"/>
        <v>0</v>
      </c>
      <c r="J315" s="108">
        <f t="shared" si="310"/>
        <v>0</v>
      </c>
      <c r="K315" s="108">
        <f t="shared" si="310"/>
        <v>0</v>
      </c>
      <c r="L315" s="108">
        <f t="shared" si="310"/>
        <v>0</v>
      </c>
      <c r="M315" s="108">
        <f t="shared" si="310"/>
        <v>0</v>
      </c>
      <c r="N315" s="108">
        <f t="shared" si="310"/>
        <v>0</v>
      </c>
      <c r="O315" s="108">
        <f t="shared" si="310"/>
        <v>0</v>
      </c>
      <c r="P315" s="109">
        <f t="shared" si="310"/>
        <v>0</v>
      </c>
      <c r="Q315" s="219">
        <f t="shared" ref="Q315:AD315" si="311">SUM(Q308:Q310)</f>
        <v>0</v>
      </c>
      <c r="R315" s="220">
        <f t="shared" si="311"/>
        <v>0</v>
      </c>
      <c r="S315" s="220">
        <f t="shared" si="311"/>
        <v>0</v>
      </c>
      <c r="T315" s="220">
        <f t="shared" si="311"/>
        <v>0</v>
      </c>
      <c r="U315" s="220">
        <f t="shared" si="311"/>
        <v>0</v>
      </c>
      <c r="V315" s="220">
        <f t="shared" si="311"/>
        <v>0</v>
      </c>
      <c r="W315" s="220">
        <f t="shared" si="311"/>
        <v>0</v>
      </c>
      <c r="X315" s="220">
        <f t="shared" si="311"/>
        <v>0</v>
      </c>
      <c r="Y315" s="220">
        <f t="shared" si="311"/>
        <v>0</v>
      </c>
      <c r="Z315" s="220">
        <f t="shared" si="311"/>
        <v>0</v>
      </c>
      <c r="AA315" s="220">
        <f t="shared" si="311"/>
        <v>0</v>
      </c>
      <c r="AB315" s="220">
        <f t="shared" si="311"/>
        <v>0</v>
      </c>
      <c r="AC315" s="220">
        <f t="shared" si="311"/>
        <v>0</v>
      </c>
      <c r="AD315" s="221">
        <f t="shared" si="311"/>
        <v>0</v>
      </c>
      <c r="AE315" s="102">
        <f>SUM(AE312:AE314)</f>
        <v>0</v>
      </c>
      <c r="AF315" s="103">
        <f>SUM(AF312:AF314)</f>
        <v>0</v>
      </c>
      <c r="AG315" s="103">
        <f>SUM(AG312:AG314)</f>
        <v>0</v>
      </c>
      <c r="AH315" s="104">
        <f>SUM(AH312:AH314)</f>
        <v>0</v>
      </c>
    </row>
    <row r="316" spans="2:34" ht="14.25" x14ac:dyDescent="0.15">
      <c r="B316" s="364" t="s">
        <v>164</v>
      </c>
      <c r="C316" s="365"/>
      <c r="D316" s="365"/>
      <c r="E316" s="366"/>
      <c r="F316" s="9" t="s">
        <v>85</v>
      </c>
      <c r="G316" s="79"/>
      <c r="H316" s="80"/>
      <c r="I316" s="66">
        <v>2</v>
      </c>
      <c r="J316" s="80">
        <v>45360</v>
      </c>
      <c r="K316" s="66">
        <v>2</v>
      </c>
      <c r="L316" s="80">
        <v>86000</v>
      </c>
      <c r="M316" s="66"/>
      <c r="N316" s="66"/>
      <c r="O316" s="66">
        <f t="shared" ref="O316:P318" si="312">G316+I316+K316+M316</f>
        <v>4</v>
      </c>
      <c r="P316" s="81">
        <f t="shared" si="312"/>
        <v>131360</v>
      </c>
      <c r="Q316" s="82">
        <v>9</v>
      </c>
      <c r="R316" s="66">
        <v>402154</v>
      </c>
      <c r="S316" s="242"/>
      <c r="T316" s="242"/>
      <c r="U316" s="242"/>
      <c r="V316" s="242"/>
      <c r="W316" s="242"/>
      <c r="X316" s="242"/>
      <c r="Y316" s="242"/>
      <c r="Z316" s="242"/>
      <c r="AA316" s="242"/>
      <c r="AB316" s="242"/>
      <c r="AC316" s="66">
        <f t="shared" ref="AC316:AD318" si="313">Q316+S316+U316+W316+Y316+AA316</f>
        <v>9</v>
      </c>
      <c r="AD316" s="83">
        <f t="shared" si="313"/>
        <v>402154</v>
      </c>
      <c r="AE316" s="79">
        <f t="shared" ref="AE316:AF318" si="314">O316+AC316</f>
        <v>13</v>
      </c>
      <c r="AF316" s="66">
        <f t="shared" si="314"/>
        <v>533514</v>
      </c>
      <c r="AG316" s="66">
        <v>13</v>
      </c>
      <c r="AH316" s="84">
        <v>533514</v>
      </c>
    </row>
    <row r="317" spans="2:34" ht="14.25" x14ac:dyDescent="0.15">
      <c r="B317" s="364"/>
      <c r="C317" s="365"/>
      <c r="D317" s="365"/>
      <c r="E317" s="366"/>
      <c r="F317" s="10" t="s">
        <v>86</v>
      </c>
      <c r="G317" s="85"/>
      <c r="H317" s="86"/>
      <c r="I317" s="86"/>
      <c r="J317" s="86"/>
      <c r="K317" s="86"/>
      <c r="L317" s="86"/>
      <c r="M317" s="86"/>
      <c r="N317" s="86"/>
      <c r="O317" s="87">
        <f t="shared" si="312"/>
        <v>0</v>
      </c>
      <c r="P317" s="88">
        <f t="shared" si="312"/>
        <v>0</v>
      </c>
      <c r="Q317" s="89"/>
      <c r="R317" s="86"/>
      <c r="S317" s="233"/>
      <c r="T317" s="233"/>
      <c r="U317" s="233"/>
      <c r="V317" s="233"/>
      <c r="W317" s="233"/>
      <c r="X317" s="233"/>
      <c r="Y317" s="233"/>
      <c r="Z317" s="233"/>
      <c r="AA317" s="233"/>
      <c r="AB317" s="233"/>
      <c r="AC317" s="87">
        <f t="shared" si="313"/>
        <v>0</v>
      </c>
      <c r="AD317" s="90">
        <f t="shared" si="313"/>
        <v>0</v>
      </c>
      <c r="AE317" s="91">
        <f t="shared" si="314"/>
        <v>0</v>
      </c>
      <c r="AF317" s="87">
        <f t="shared" si="314"/>
        <v>0</v>
      </c>
      <c r="AG317" s="86"/>
      <c r="AH317" s="92"/>
    </row>
    <row r="318" spans="2:34" ht="14.25" x14ac:dyDescent="0.15">
      <c r="B318" s="364"/>
      <c r="C318" s="365"/>
      <c r="D318" s="365"/>
      <c r="E318" s="366"/>
      <c r="F318" s="11" t="s">
        <v>87</v>
      </c>
      <c r="G318" s="93"/>
      <c r="H318" s="94"/>
      <c r="I318" s="94"/>
      <c r="J318" s="94"/>
      <c r="K318" s="94"/>
      <c r="L318" s="94"/>
      <c r="M318" s="94"/>
      <c r="N318" s="94"/>
      <c r="O318" s="95">
        <f t="shared" si="312"/>
        <v>0</v>
      </c>
      <c r="P318" s="96">
        <f t="shared" si="312"/>
        <v>0</v>
      </c>
      <c r="Q318" s="97"/>
      <c r="R318" s="94"/>
      <c r="S318" s="233"/>
      <c r="T318" s="233"/>
      <c r="U318" s="233"/>
      <c r="V318" s="233"/>
      <c r="W318" s="233"/>
      <c r="X318" s="233"/>
      <c r="Y318" s="233"/>
      <c r="Z318" s="233"/>
      <c r="AA318" s="233"/>
      <c r="AB318" s="233"/>
      <c r="AC318" s="95">
        <f t="shared" si="313"/>
        <v>0</v>
      </c>
      <c r="AD318" s="98">
        <f t="shared" si="313"/>
        <v>0</v>
      </c>
      <c r="AE318" s="99">
        <f t="shared" si="314"/>
        <v>0</v>
      </c>
      <c r="AF318" s="95">
        <f t="shared" si="314"/>
        <v>0</v>
      </c>
      <c r="AG318" s="100"/>
      <c r="AH318" s="101"/>
    </row>
    <row r="319" spans="2:34" ht="15" thickBot="1" x14ac:dyDescent="0.2">
      <c r="B319" s="367"/>
      <c r="C319" s="365"/>
      <c r="D319" s="365"/>
      <c r="E319" s="366"/>
      <c r="F319" s="8" t="s">
        <v>15</v>
      </c>
      <c r="G319" s="102">
        <f>SUM(G316:G318)</f>
        <v>0</v>
      </c>
      <c r="H319" s="103">
        <f t="shared" ref="H319:R319" si="315">SUM(H316:H318)</f>
        <v>0</v>
      </c>
      <c r="I319" s="103">
        <f t="shared" si="315"/>
        <v>2</v>
      </c>
      <c r="J319" s="103">
        <f t="shared" si="315"/>
        <v>45360</v>
      </c>
      <c r="K319" s="103">
        <f t="shared" si="315"/>
        <v>2</v>
      </c>
      <c r="L319" s="103">
        <f t="shared" si="315"/>
        <v>86000</v>
      </c>
      <c r="M319" s="103">
        <f t="shared" si="315"/>
        <v>0</v>
      </c>
      <c r="N319" s="103">
        <f t="shared" si="315"/>
        <v>0</v>
      </c>
      <c r="O319" s="103">
        <f t="shared" si="315"/>
        <v>4</v>
      </c>
      <c r="P319" s="104">
        <f t="shared" si="315"/>
        <v>131360</v>
      </c>
      <c r="Q319" s="105">
        <f t="shared" si="315"/>
        <v>9</v>
      </c>
      <c r="R319" s="103">
        <f t="shared" si="315"/>
        <v>402154</v>
      </c>
      <c r="S319" s="220">
        <f t="shared" ref="S319:AB319" si="316">SUM(S312:S314)</f>
        <v>0</v>
      </c>
      <c r="T319" s="220">
        <f t="shared" si="316"/>
        <v>0</v>
      </c>
      <c r="U319" s="220">
        <f t="shared" si="316"/>
        <v>0</v>
      </c>
      <c r="V319" s="220">
        <f t="shared" si="316"/>
        <v>0</v>
      </c>
      <c r="W319" s="220">
        <f t="shared" si="316"/>
        <v>0</v>
      </c>
      <c r="X319" s="220">
        <f t="shared" si="316"/>
        <v>0</v>
      </c>
      <c r="Y319" s="220">
        <f t="shared" si="316"/>
        <v>0</v>
      </c>
      <c r="Z319" s="220">
        <f t="shared" si="316"/>
        <v>0</v>
      </c>
      <c r="AA319" s="220">
        <f t="shared" si="316"/>
        <v>0</v>
      </c>
      <c r="AB319" s="220">
        <f t="shared" si="316"/>
        <v>0</v>
      </c>
      <c r="AC319" s="103">
        <f>SUM(AC316:AC318)</f>
        <v>9</v>
      </c>
      <c r="AD319" s="106">
        <f>SUM(AD316:AD318)</f>
        <v>402154</v>
      </c>
      <c r="AE319" s="102">
        <f>SUM(AE316:AE318)</f>
        <v>13</v>
      </c>
      <c r="AF319" s="103">
        <f>SUM(AF316:AF318)</f>
        <v>533514</v>
      </c>
      <c r="AG319" s="103">
        <v>13</v>
      </c>
      <c r="AH319" s="104">
        <v>533514</v>
      </c>
    </row>
    <row r="320" spans="2:34" ht="14.25" x14ac:dyDescent="0.15">
      <c r="B320" s="364" t="s">
        <v>165</v>
      </c>
      <c r="C320" s="365"/>
      <c r="D320" s="365"/>
      <c r="E320" s="366"/>
      <c r="F320" s="9" t="s">
        <v>85</v>
      </c>
      <c r="G320" s="79"/>
      <c r="H320" s="80"/>
      <c r="I320" s="66"/>
      <c r="J320" s="80"/>
      <c r="K320" s="66">
        <v>5</v>
      </c>
      <c r="L320" s="80">
        <v>2500</v>
      </c>
      <c r="M320" s="66"/>
      <c r="N320" s="66"/>
      <c r="O320" s="66">
        <f t="shared" ref="O320:P322" si="317">G320+I320+K320+M320</f>
        <v>5</v>
      </c>
      <c r="P320" s="81">
        <f t="shared" si="317"/>
        <v>2500</v>
      </c>
      <c r="Q320" s="243"/>
      <c r="R320" s="242"/>
      <c r="S320" s="242"/>
      <c r="T320" s="242"/>
      <c r="U320" s="242"/>
      <c r="V320" s="242"/>
      <c r="W320" s="242"/>
      <c r="X320" s="242"/>
      <c r="Y320" s="242"/>
      <c r="Z320" s="242"/>
      <c r="AA320" s="242"/>
      <c r="AB320" s="242"/>
      <c r="AC320" s="66">
        <f t="shared" ref="AC320:AD322" si="318">Q320+S320+U320+W320+Y320+AA320</f>
        <v>0</v>
      </c>
      <c r="AD320" s="83">
        <f t="shared" si="318"/>
        <v>0</v>
      </c>
      <c r="AE320" s="79">
        <f t="shared" ref="AE320:AF322" si="319">O320+AC320</f>
        <v>5</v>
      </c>
      <c r="AF320" s="66">
        <f t="shared" si="319"/>
        <v>2500</v>
      </c>
      <c r="AG320" s="242"/>
      <c r="AH320" s="244"/>
    </row>
    <row r="321" spans="2:34" ht="14.25" x14ac:dyDescent="0.15">
      <c r="B321" s="364"/>
      <c r="C321" s="365"/>
      <c r="D321" s="365"/>
      <c r="E321" s="366"/>
      <c r="F321" s="10" t="s">
        <v>86</v>
      </c>
      <c r="G321" s="85"/>
      <c r="H321" s="86"/>
      <c r="I321" s="86"/>
      <c r="J321" s="86"/>
      <c r="K321" s="86"/>
      <c r="L321" s="86"/>
      <c r="M321" s="86"/>
      <c r="N321" s="86"/>
      <c r="O321" s="87">
        <f t="shared" si="317"/>
        <v>0</v>
      </c>
      <c r="P321" s="88">
        <f t="shared" si="317"/>
        <v>0</v>
      </c>
      <c r="Q321" s="235"/>
      <c r="R321" s="233"/>
      <c r="S321" s="233"/>
      <c r="T321" s="233"/>
      <c r="U321" s="233"/>
      <c r="V321" s="233"/>
      <c r="W321" s="233"/>
      <c r="X321" s="233"/>
      <c r="Y321" s="233"/>
      <c r="Z321" s="233"/>
      <c r="AA321" s="233"/>
      <c r="AB321" s="233"/>
      <c r="AC321" s="87">
        <f t="shared" si="318"/>
        <v>0</v>
      </c>
      <c r="AD321" s="90">
        <f t="shared" si="318"/>
        <v>0</v>
      </c>
      <c r="AE321" s="91">
        <f t="shared" si="319"/>
        <v>0</v>
      </c>
      <c r="AF321" s="87">
        <f t="shared" si="319"/>
        <v>0</v>
      </c>
      <c r="AG321" s="233"/>
      <c r="AH321" s="236"/>
    </row>
    <row r="322" spans="2:34" ht="14.25" x14ac:dyDescent="0.15">
      <c r="B322" s="364"/>
      <c r="C322" s="365"/>
      <c r="D322" s="365"/>
      <c r="E322" s="366"/>
      <c r="F322" s="11" t="s">
        <v>87</v>
      </c>
      <c r="G322" s="93"/>
      <c r="H322" s="94"/>
      <c r="I322" s="94"/>
      <c r="J322" s="94"/>
      <c r="K322" s="94"/>
      <c r="L322" s="94"/>
      <c r="M322" s="94"/>
      <c r="N322" s="94"/>
      <c r="O322" s="95">
        <f t="shared" si="317"/>
        <v>0</v>
      </c>
      <c r="P322" s="96">
        <f t="shared" si="317"/>
        <v>0</v>
      </c>
      <c r="Q322" s="235"/>
      <c r="R322" s="233"/>
      <c r="S322" s="233"/>
      <c r="T322" s="233"/>
      <c r="U322" s="233"/>
      <c r="V322" s="233"/>
      <c r="W322" s="233"/>
      <c r="X322" s="233"/>
      <c r="Y322" s="233"/>
      <c r="Z322" s="233"/>
      <c r="AA322" s="233"/>
      <c r="AB322" s="233"/>
      <c r="AC322" s="95">
        <f t="shared" si="318"/>
        <v>0</v>
      </c>
      <c r="AD322" s="98">
        <f t="shared" si="318"/>
        <v>0</v>
      </c>
      <c r="AE322" s="99">
        <f t="shared" si="319"/>
        <v>0</v>
      </c>
      <c r="AF322" s="95">
        <f t="shared" si="319"/>
        <v>0</v>
      </c>
      <c r="AG322" s="237"/>
      <c r="AH322" s="238"/>
    </row>
    <row r="323" spans="2:34" ht="15" thickBot="1" x14ac:dyDescent="0.2">
      <c r="B323" s="367"/>
      <c r="C323" s="365"/>
      <c r="D323" s="365"/>
      <c r="E323" s="366"/>
      <c r="F323" s="8" t="s">
        <v>15</v>
      </c>
      <c r="G323" s="102">
        <f>SUM(G320:G322)</f>
        <v>0</v>
      </c>
      <c r="H323" s="103">
        <f t="shared" ref="H323:P323" si="320">SUM(H320:H322)</f>
        <v>0</v>
      </c>
      <c r="I323" s="103">
        <f t="shared" si="320"/>
        <v>0</v>
      </c>
      <c r="J323" s="103">
        <f t="shared" si="320"/>
        <v>0</v>
      </c>
      <c r="K323" s="103">
        <f t="shared" si="320"/>
        <v>5</v>
      </c>
      <c r="L323" s="103">
        <f t="shared" si="320"/>
        <v>2500</v>
      </c>
      <c r="M323" s="103">
        <f t="shared" si="320"/>
        <v>0</v>
      </c>
      <c r="N323" s="103">
        <f t="shared" si="320"/>
        <v>0</v>
      </c>
      <c r="O323" s="103">
        <f t="shared" si="320"/>
        <v>5</v>
      </c>
      <c r="P323" s="104">
        <f t="shared" si="320"/>
        <v>2500</v>
      </c>
      <c r="Q323" s="219">
        <f t="shared" ref="Q323:AB323" si="321">SUM(Q316:Q318)</f>
        <v>9</v>
      </c>
      <c r="R323" s="220">
        <f t="shared" si="321"/>
        <v>402154</v>
      </c>
      <c r="S323" s="220">
        <f t="shared" si="321"/>
        <v>0</v>
      </c>
      <c r="T323" s="220">
        <f t="shared" si="321"/>
        <v>0</v>
      </c>
      <c r="U323" s="220">
        <f t="shared" si="321"/>
        <v>0</v>
      </c>
      <c r="V323" s="220">
        <f t="shared" si="321"/>
        <v>0</v>
      </c>
      <c r="W323" s="220">
        <f t="shared" si="321"/>
        <v>0</v>
      </c>
      <c r="X323" s="220">
        <f t="shared" si="321"/>
        <v>0</v>
      </c>
      <c r="Y323" s="220">
        <f t="shared" si="321"/>
        <v>0</v>
      </c>
      <c r="Z323" s="220">
        <f t="shared" si="321"/>
        <v>0</v>
      </c>
      <c r="AA323" s="220">
        <f t="shared" si="321"/>
        <v>0</v>
      </c>
      <c r="AB323" s="220">
        <f t="shared" si="321"/>
        <v>0</v>
      </c>
      <c r="AC323" s="108">
        <f t="shared" ref="AC323:AH323" si="322">SUM(AC320:AC322)</f>
        <v>0</v>
      </c>
      <c r="AD323" s="111">
        <f t="shared" si="322"/>
        <v>0</v>
      </c>
      <c r="AE323" s="102">
        <f t="shared" si="322"/>
        <v>5</v>
      </c>
      <c r="AF323" s="103">
        <f t="shared" si="322"/>
        <v>2500</v>
      </c>
      <c r="AG323" s="103">
        <f t="shared" si="322"/>
        <v>0</v>
      </c>
      <c r="AH323" s="104">
        <f t="shared" si="322"/>
        <v>0</v>
      </c>
    </row>
    <row r="324" spans="2:34" ht="14.25" x14ac:dyDescent="0.15">
      <c r="B324" s="472" t="s">
        <v>166</v>
      </c>
      <c r="C324" s="370"/>
      <c r="D324" s="370"/>
      <c r="E324" s="371"/>
      <c r="F324" s="9" t="s">
        <v>85</v>
      </c>
      <c r="G324" s="245"/>
      <c r="H324" s="242"/>
      <c r="I324" s="242"/>
      <c r="J324" s="242"/>
      <c r="K324" s="242"/>
      <c r="L324" s="246"/>
      <c r="M324" s="246"/>
      <c r="N324" s="246"/>
      <c r="O324" s="66">
        <f t="shared" ref="O324:P326" si="323">G324+I324+K324+M324</f>
        <v>0</v>
      </c>
      <c r="P324" s="81">
        <f t="shared" si="323"/>
        <v>0</v>
      </c>
      <c r="Q324" s="243"/>
      <c r="R324" s="242"/>
      <c r="S324" s="242"/>
      <c r="T324" s="242"/>
      <c r="U324" s="242"/>
      <c r="V324" s="242"/>
      <c r="W324" s="242"/>
      <c r="X324" s="242"/>
      <c r="Y324" s="242"/>
      <c r="Z324" s="242"/>
      <c r="AA324" s="242"/>
      <c r="AB324" s="242"/>
      <c r="AC324" s="66">
        <f t="shared" ref="AC324:AD326" si="324">Q324+S324+U324+W324+Y324+AA324</f>
        <v>0</v>
      </c>
      <c r="AD324" s="83">
        <f t="shared" si="324"/>
        <v>0</v>
      </c>
      <c r="AE324" s="79">
        <f t="shared" ref="AE324:AF326" si="325">O324+AC324</f>
        <v>0</v>
      </c>
      <c r="AF324" s="66">
        <f t="shared" si="325"/>
        <v>0</v>
      </c>
      <c r="AG324" s="242"/>
      <c r="AH324" s="244"/>
    </row>
    <row r="325" spans="2:34" ht="14.25" x14ac:dyDescent="0.15">
      <c r="B325" s="364"/>
      <c r="C325" s="368"/>
      <c r="D325" s="368"/>
      <c r="E325" s="369"/>
      <c r="F325" s="10" t="s">
        <v>86</v>
      </c>
      <c r="G325" s="232"/>
      <c r="H325" s="233"/>
      <c r="I325" s="233"/>
      <c r="J325" s="233"/>
      <c r="K325" s="233"/>
      <c r="L325" s="234"/>
      <c r="M325" s="234"/>
      <c r="N325" s="234"/>
      <c r="O325" s="87">
        <f t="shared" si="323"/>
        <v>0</v>
      </c>
      <c r="P325" s="88">
        <f t="shared" si="323"/>
        <v>0</v>
      </c>
      <c r="Q325" s="235"/>
      <c r="R325" s="233"/>
      <c r="S325" s="233"/>
      <c r="T325" s="233"/>
      <c r="U325" s="233"/>
      <c r="V325" s="233"/>
      <c r="W325" s="233"/>
      <c r="X325" s="233"/>
      <c r="Y325" s="233"/>
      <c r="Z325" s="233"/>
      <c r="AA325" s="233"/>
      <c r="AB325" s="233"/>
      <c r="AC325" s="87">
        <f t="shared" si="324"/>
        <v>0</v>
      </c>
      <c r="AD325" s="90">
        <f t="shared" si="324"/>
        <v>0</v>
      </c>
      <c r="AE325" s="91">
        <f t="shared" si="325"/>
        <v>0</v>
      </c>
      <c r="AF325" s="87">
        <f t="shared" si="325"/>
        <v>0</v>
      </c>
      <c r="AG325" s="233"/>
      <c r="AH325" s="236"/>
    </row>
    <row r="326" spans="2:34" ht="14.25" x14ac:dyDescent="0.15">
      <c r="B326" s="364"/>
      <c r="C326" s="368"/>
      <c r="D326" s="368"/>
      <c r="E326" s="369"/>
      <c r="F326" s="11" t="s">
        <v>87</v>
      </c>
      <c r="G326" s="232"/>
      <c r="H326" s="233"/>
      <c r="I326" s="233"/>
      <c r="J326" s="233"/>
      <c r="K326" s="233"/>
      <c r="L326" s="234"/>
      <c r="M326" s="234"/>
      <c r="N326" s="234"/>
      <c r="O326" s="95">
        <f t="shared" si="323"/>
        <v>0</v>
      </c>
      <c r="P326" s="96">
        <f t="shared" si="323"/>
        <v>0</v>
      </c>
      <c r="Q326" s="235"/>
      <c r="R326" s="233"/>
      <c r="S326" s="233"/>
      <c r="T326" s="233"/>
      <c r="U326" s="233"/>
      <c r="V326" s="233"/>
      <c r="W326" s="233"/>
      <c r="X326" s="233"/>
      <c r="Y326" s="233"/>
      <c r="Z326" s="233"/>
      <c r="AA326" s="233"/>
      <c r="AB326" s="233"/>
      <c r="AC326" s="95">
        <f t="shared" si="324"/>
        <v>0</v>
      </c>
      <c r="AD326" s="98">
        <f t="shared" si="324"/>
        <v>0</v>
      </c>
      <c r="AE326" s="99">
        <f t="shared" si="325"/>
        <v>0</v>
      </c>
      <c r="AF326" s="95">
        <f t="shared" si="325"/>
        <v>0</v>
      </c>
      <c r="AG326" s="237"/>
      <c r="AH326" s="238"/>
    </row>
    <row r="327" spans="2:34" ht="15" thickBot="1" x14ac:dyDescent="0.2">
      <c r="B327" s="364"/>
      <c r="C327" s="368"/>
      <c r="D327" s="368"/>
      <c r="E327" s="369"/>
      <c r="F327" s="8" t="s">
        <v>15</v>
      </c>
      <c r="G327" s="102">
        <f>SUM(G324:G326)</f>
        <v>0</v>
      </c>
      <c r="H327" s="103">
        <f t="shared" ref="H327:P327" si="326">SUM(H324:H326)</f>
        <v>0</v>
      </c>
      <c r="I327" s="103">
        <f t="shared" si="326"/>
        <v>0</v>
      </c>
      <c r="J327" s="103">
        <f t="shared" si="326"/>
        <v>0</v>
      </c>
      <c r="K327" s="103">
        <f t="shared" si="326"/>
        <v>0</v>
      </c>
      <c r="L327" s="103">
        <f t="shared" si="326"/>
        <v>0</v>
      </c>
      <c r="M327" s="103">
        <f t="shared" si="326"/>
        <v>0</v>
      </c>
      <c r="N327" s="103">
        <f t="shared" si="326"/>
        <v>0</v>
      </c>
      <c r="O327" s="103">
        <f t="shared" si="326"/>
        <v>0</v>
      </c>
      <c r="P327" s="104">
        <f t="shared" si="326"/>
        <v>0</v>
      </c>
      <c r="Q327" s="219">
        <f t="shared" ref="Q327:AD327" si="327">SUM(Q320:Q322)</f>
        <v>0</v>
      </c>
      <c r="R327" s="220">
        <f t="shared" si="327"/>
        <v>0</v>
      </c>
      <c r="S327" s="220">
        <f t="shared" si="327"/>
        <v>0</v>
      </c>
      <c r="T327" s="220">
        <f t="shared" si="327"/>
        <v>0</v>
      </c>
      <c r="U327" s="220">
        <f t="shared" si="327"/>
        <v>0</v>
      </c>
      <c r="V327" s="220">
        <f t="shared" si="327"/>
        <v>0</v>
      </c>
      <c r="W327" s="220">
        <f t="shared" si="327"/>
        <v>0</v>
      </c>
      <c r="X327" s="220">
        <f t="shared" si="327"/>
        <v>0</v>
      </c>
      <c r="Y327" s="220">
        <f t="shared" si="327"/>
        <v>0</v>
      </c>
      <c r="Z327" s="220">
        <f t="shared" si="327"/>
        <v>0</v>
      </c>
      <c r="AA327" s="220">
        <f t="shared" si="327"/>
        <v>0</v>
      </c>
      <c r="AB327" s="220">
        <f t="shared" si="327"/>
        <v>0</v>
      </c>
      <c r="AC327" s="220">
        <f t="shared" si="327"/>
        <v>0</v>
      </c>
      <c r="AD327" s="221">
        <f t="shared" si="327"/>
        <v>0</v>
      </c>
      <c r="AE327" s="102">
        <f>SUM(AE324:AE326)</f>
        <v>0</v>
      </c>
      <c r="AF327" s="103">
        <f>SUM(AF324:AF326)</f>
        <v>0</v>
      </c>
      <c r="AG327" s="103">
        <f>SUM(AG324:AG326)</f>
        <v>0</v>
      </c>
      <c r="AH327" s="104">
        <f>SUM(AH324:AH326)</f>
        <v>0</v>
      </c>
    </row>
    <row r="328" spans="2:34" ht="14.25" x14ac:dyDescent="0.15">
      <c r="B328" s="471" t="s">
        <v>167</v>
      </c>
      <c r="C328" s="368"/>
      <c r="D328" s="368"/>
      <c r="E328" s="369"/>
      <c r="F328" s="9" t="s">
        <v>85</v>
      </c>
      <c r="G328" s="79"/>
      <c r="H328" s="80"/>
      <c r="I328" s="66"/>
      <c r="J328" s="80"/>
      <c r="K328" s="66"/>
      <c r="L328" s="80"/>
      <c r="M328" s="66">
        <v>4</v>
      </c>
      <c r="N328" s="66">
        <v>42000</v>
      </c>
      <c r="O328" s="66">
        <f>G328+I328+K328+M328</f>
        <v>4</v>
      </c>
      <c r="P328" s="81">
        <f>H328+J328+L328+N328</f>
        <v>42000</v>
      </c>
      <c r="Q328" s="82">
        <v>1</v>
      </c>
      <c r="R328" s="66">
        <v>10000</v>
      </c>
      <c r="S328" s="66"/>
      <c r="T328" s="80"/>
      <c r="U328" s="66">
        <v>1</v>
      </c>
      <c r="V328" s="80">
        <v>197640</v>
      </c>
      <c r="W328" s="66"/>
      <c r="X328" s="80"/>
      <c r="Y328" s="66"/>
      <c r="Z328" s="80"/>
      <c r="AA328" s="66">
        <v>15</v>
      </c>
      <c r="AB328" s="80">
        <v>16588</v>
      </c>
      <c r="AC328" s="66">
        <f t="shared" ref="AC328:AD330" si="328">Q328+S328+U328+W328+Y328+AA328</f>
        <v>17</v>
      </c>
      <c r="AD328" s="83">
        <f t="shared" si="328"/>
        <v>224228</v>
      </c>
      <c r="AE328" s="79">
        <f t="shared" ref="AE328:AF330" si="329">O328+AC328</f>
        <v>21</v>
      </c>
      <c r="AF328" s="66">
        <f t="shared" si="329"/>
        <v>266228</v>
      </c>
      <c r="AG328" s="66">
        <v>21</v>
      </c>
      <c r="AH328" s="84">
        <v>266228</v>
      </c>
    </row>
    <row r="329" spans="2:34" ht="14.25" x14ac:dyDescent="0.15">
      <c r="B329" s="364"/>
      <c r="C329" s="368"/>
      <c r="D329" s="368"/>
      <c r="E329" s="369"/>
      <c r="F329" s="10" t="s">
        <v>86</v>
      </c>
      <c r="G329" s="85"/>
      <c r="H329" s="86"/>
      <c r="I329" s="86"/>
      <c r="J329" s="86"/>
      <c r="K329" s="86"/>
      <c r="L329" s="86"/>
      <c r="M329" s="86"/>
      <c r="N329" s="86"/>
      <c r="O329" s="87"/>
      <c r="P329" s="88"/>
      <c r="Q329" s="89"/>
      <c r="R329" s="86"/>
      <c r="S329" s="86"/>
      <c r="T329" s="86"/>
      <c r="U329" s="86"/>
      <c r="V329" s="86"/>
      <c r="W329" s="86"/>
      <c r="X329" s="86"/>
      <c r="Y329" s="86"/>
      <c r="Z329" s="86"/>
      <c r="AA329" s="86"/>
      <c r="AB329" s="86"/>
      <c r="AC329" s="87">
        <f t="shared" si="328"/>
        <v>0</v>
      </c>
      <c r="AD329" s="90">
        <f t="shared" si="328"/>
        <v>0</v>
      </c>
      <c r="AE329" s="91">
        <f t="shared" si="329"/>
        <v>0</v>
      </c>
      <c r="AF329" s="87">
        <f t="shared" si="329"/>
        <v>0</v>
      </c>
      <c r="AG329" s="86">
        <v>0</v>
      </c>
      <c r="AH329" s="92">
        <v>0</v>
      </c>
    </row>
    <row r="330" spans="2:34" ht="14.25" x14ac:dyDescent="0.15">
      <c r="B330" s="364"/>
      <c r="C330" s="368"/>
      <c r="D330" s="368"/>
      <c r="E330" s="369"/>
      <c r="F330" s="11" t="s">
        <v>87</v>
      </c>
      <c r="G330" s="93"/>
      <c r="H330" s="94"/>
      <c r="I330" s="94"/>
      <c r="J330" s="94"/>
      <c r="K330" s="94"/>
      <c r="L330" s="94"/>
      <c r="M330" s="94"/>
      <c r="N330" s="94"/>
      <c r="O330" s="95"/>
      <c r="P330" s="96"/>
      <c r="Q330" s="97"/>
      <c r="R330" s="94"/>
      <c r="S330" s="94"/>
      <c r="T330" s="94"/>
      <c r="U330" s="94"/>
      <c r="V330" s="94"/>
      <c r="W330" s="94"/>
      <c r="X330" s="94"/>
      <c r="Y330" s="94"/>
      <c r="Z330" s="94"/>
      <c r="AA330" s="94"/>
      <c r="AB330" s="94"/>
      <c r="AC330" s="95">
        <f t="shared" si="328"/>
        <v>0</v>
      </c>
      <c r="AD330" s="98">
        <f t="shared" si="328"/>
        <v>0</v>
      </c>
      <c r="AE330" s="99">
        <f t="shared" si="329"/>
        <v>0</v>
      </c>
      <c r="AF330" s="95">
        <f t="shared" si="329"/>
        <v>0</v>
      </c>
      <c r="AG330" s="180">
        <v>0</v>
      </c>
      <c r="AH330" s="186">
        <v>0</v>
      </c>
    </row>
    <row r="331" spans="2:34" ht="15" thickBot="1" x14ac:dyDescent="0.2">
      <c r="B331" s="364"/>
      <c r="C331" s="368"/>
      <c r="D331" s="368"/>
      <c r="E331" s="369"/>
      <c r="F331" s="13" t="s">
        <v>15</v>
      </c>
      <c r="G331" s="107">
        <f>SUM(G328:G330)</f>
        <v>0</v>
      </c>
      <c r="H331" s="108">
        <f t="shared" ref="H331:AH331" si="330">SUM(H328:H330)</f>
        <v>0</v>
      </c>
      <c r="I331" s="108">
        <f t="shared" si="330"/>
        <v>0</v>
      </c>
      <c r="J331" s="108">
        <f t="shared" si="330"/>
        <v>0</v>
      </c>
      <c r="K331" s="108">
        <f t="shared" si="330"/>
        <v>0</v>
      </c>
      <c r="L331" s="108">
        <f t="shared" si="330"/>
        <v>0</v>
      </c>
      <c r="M331" s="108">
        <f t="shared" si="330"/>
        <v>4</v>
      </c>
      <c r="N331" s="108">
        <f t="shared" si="330"/>
        <v>42000</v>
      </c>
      <c r="O331" s="108">
        <f t="shared" si="330"/>
        <v>4</v>
      </c>
      <c r="P331" s="109">
        <f t="shared" si="330"/>
        <v>42000</v>
      </c>
      <c r="Q331" s="110">
        <f t="shared" si="330"/>
        <v>1</v>
      </c>
      <c r="R331" s="108">
        <f t="shared" si="330"/>
        <v>10000</v>
      </c>
      <c r="S331" s="108">
        <f t="shared" si="330"/>
        <v>0</v>
      </c>
      <c r="T331" s="108">
        <f t="shared" si="330"/>
        <v>0</v>
      </c>
      <c r="U331" s="108">
        <f t="shared" si="330"/>
        <v>1</v>
      </c>
      <c r="V331" s="108">
        <f t="shared" si="330"/>
        <v>197640</v>
      </c>
      <c r="W331" s="108">
        <f t="shared" si="330"/>
        <v>0</v>
      </c>
      <c r="X331" s="108">
        <f t="shared" si="330"/>
        <v>0</v>
      </c>
      <c r="Y331" s="108">
        <f t="shared" si="330"/>
        <v>0</v>
      </c>
      <c r="Z331" s="108">
        <f t="shared" si="330"/>
        <v>0</v>
      </c>
      <c r="AA331" s="108">
        <f t="shared" si="330"/>
        <v>15</v>
      </c>
      <c r="AB331" s="108">
        <f t="shared" si="330"/>
        <v>16588</v>
      </c>
      <c r="AC331" s="108">
        <f t="shared" si="330"/>
        <v>17</v>
      </c>
      <c r="AD331" s="111">
        <f t="shared" si="330"/>
        <v>224228</v>
      </c>
      <c r="AE331" s="107">
        <f t="shared" si="330"/>
        <v>21</v>
      </c>
      <c r="AF331" s="108">
        <f t="shared" si="330"/>
        <v>266228</v>
      </c>
      <c r="AG331" s="108">
        <f t="shared" si="330"/>
        <v>21</v>
      </c>
      <c r="AH331" s="109">
        <f t="shared" si="330"/>
        <v>266228</v>
      </c>
    </row>
    <row r="332" spans="2:34" ht="14.25" x14ac:dyDescent="0.15">
      <c r="B332" s="473" t="s">
        <v>168</v>
      </c>
      <c r="C332" s="474"/>
      <c r="D332" s="474"/>
      <c r="E332" s="475"/>
      <c r="F332" s="9" t="s">
        <v>85</v>
      </c>
      <c r="G332" s="79"/>
      <c r="H332" s="80"/>
      <c r="I332" s="66">
        <v>47</v>
      </c>
      <c r="J332" s="80">
        <v>49400</v>
      </c>
      <c r="K332" s="66"/>
      <c r="L332" s="80"/>
      <c r="M332" s="66"/>
      <c r="N332" s="66"/>
      <c r="O332" s="66">
        <f t="shared" ref="O332:P334" si="331">G332+I332+K332+M332</f>
        <v>47</v>
      </c>
      <c r="P332" s="81">
        <f t="shared" si="331"/>
        <v>49400</v>
      </c>
      <c r="Q332" s="230"/>
      <c r="R332" s="228"/>
      <c r="S332" s="228"/>
      <c r="T332" s="228"/>
      <c r="U332" s="228"/>
      <c r="V332" s="228"/>
      <c r="W332" s="228"/>
      <c r="X332" s="228"/>
      <c r="Y332" s="228"/>
      <c r="Z332" s="228"/>
      <c r="AA332" s="228"/>
      <c r="AB332" s="228"/>
      <c r="AC332" s="66">
        <f t="shared" ref="AC332:AD334" si="332">Q332+S332+U332+W332+Y332+AA332</f>
        <v>0</v>
      </c>
      <c r="AD332" s="83">
        <f t="shared" si="332"/>
        <v>0</v>
      </c>
      <c r="AE332" s="79">
        <f t="shared" ref="AE332:AF334" si="333">O332+AC332</f>
        <v>47</v>
      </c>
      <c r="AF332" s="66">
        <f t="shared" si="333"/>
        <v>49400</v>
      </c>
      <c r="AG332" s="228"/>
      <c r="AH332" s="231"/>
    </row>
    <row r="333" spans="2:34" ht="14.25" x14ac:dyDescent="0.15">
      <c r="B333" s="476"/>
      <c r="C333" s="477"/>
      <c r="D333" s="477"/>
      <c r="E333" s="478"/>
      <c r="F333" s="10" t="s">
        <v>86</v>
      </c>
      <c r="G333" s="85"/>
      <c r="H333" s="86"/>
      <c r="I333" s="86"/>
      <c r="J333" s="86"/>
      <c r="K333" s="86"/>
      <c r="L333" s="86"/>
      <c r="M333" s="86"/>
      <c r="N333" s="86"/>
      <c r="O333" s="87">
        <f t="shared" si="331"/>
        <v>0</v>
      </c>
      <c r="P333" s="88">
        <f t="shared" si="331"/>
        <v>0</v>
      </c>
      <c r="Q333" s="235"/>
      <c r="R333" s="233"/>
      <c r="S333" s="233"/>
      <c r="T333" s="233"/>
      <c r="U333" s="233"/>
      <c r="V333" s="233"/>
      <c r="W333" s="233"/>
      <c r="X333" s="233"/>
      <c r="Y333" s="233"/>
      <c r="Z333" s="233"/>
      <c r="AA333" s="233"/>
      <c r="AB333" s="233"/>
      <c r="AC333" s="87">
        <f t="shared" si="332"/>
        <v>0</v>
      </c>
      <c r="AD333" s="90">
        <f t="shared" si="332"/>
        <v>0</v>
      </c>
      <c r="AE333" s="91">
        <f t="shared" si="333"/>
        <v>0</v>
      </c>
      <c r="AF333" s="87">
        <f t="shared" si="333"/>
        <v>0</v>
      </c>
      <c r="AG333" s="233"/>
      <c r="AH333" s="236"/>
    </row>
    <row r="334" spans="2:34" ht="14.25" x14ac:dyDescent="0.15">
      <c r="B334" s="476"/>
      <c r="C334" s="477"/>
      <c r="D334" s="477"/>
      <c r="E334" s="478"/>
      <c r="F334" s="11" t="s">
        <v>87</v>
      </c>
      <c r="G334" s="93"/>
      <c r="H334" s="94"/>
      <c r="I334" s="94"/>
      <c r="J334" s="94"/>
      <c r="K334" s="94"/>
      <c r="L334" s="94"/>
      <c r="M334" s="94"/>
      <c r="N334" s="94"/>
      <c r="O334" s="95">
        <f t="shared" si="331"/>
        <v>0</v>
      </c>
      <c r="P334" s="96">
        <f t="shared" si="331"/>
        <v>0</v>
      </c>
      <c r="Q334" s="235"/>
      <c r="R334" s="233"/>
      <c r="S334" s="233"/>
      <c r="T334" s="233"/>
      <c r="U334" s="233"/>
      <c r="V334" s="233"/>
      <c r="W334" s="233"/>
      <c r="X334" s="233"/>
      <c r="Y334" s="233"/>
      <c r="Z334" s="233"/>
      <c r="AA334" s="233"/>
      <c r="AB334" s="233"/>
      <c r="AC334" s="95">
        <f t="shared" si="332"/>
        <v>0</v>
      </c>
      <c r="AD334" s="98">
        <f t="shared" si="332"/>
        <v>0</v>
      </c>
      <c r="AE334" s="99">
        <f t="shared" si="333"/>
        <v>0</v>
      </c>
      <c r="AF334" s="95">
        <f t="shared" si="333"/>
        <v>0</v>
      </c>
      <c r="AG334" s="237"/>
      <c r="AH334" s="238"/>
    </row>
    <row r="335" spans="2:34" ht="15" thickBot="1" x14ac:dyDescent="0.2">
      <c r="B335" s="479"/>
      <c r="C335" s="480"/>
      <c r="D335" s="480"/>
      <c r="E335" s="481"/>
      <c r="F335" s="13" t="s">
        <v>15</v>
      </c>
      <c r="G335" s="107">
        <f>SUM(G332:G334)</f>
        <v>0</v>
      </c>
      <c r="H335" s="108">
        <f t="shared" ref="H335:P335" si="334">SUM(H332:H334)</f>
        <v>0</v>
      </c>
      <c r="I335" s="108">
        <f t="shared" si="334"/>
        <v>47</v>
      </c>
      <c r="J335" s="108">
        <f t="shared" si="334"/>
        <v>49400</v>
      </c>
      <c r="K335" s="108">
        <f t="shared" si="334"/>
        <v>0</v>
      </c>
      <c r="L335" s="108">
        <f t="shared" si="334"/>
        <v>0</v>
      </c>
      <c r="M335" s="108">
        <f t="shared" si="334"/>
        <v>0</v>
      </c>
      <c r="N335" s="108">
        <f t="shared" si="334"/>
        <v>0</v>
      </c>
      <c r="O335" s="108">
        <f t="shared" si="334"/>
        <v>47</v>
      </c>
      <c r="P335" s="109">
        <f t="shared" si="334"/>
        <v>49400</v>
      </c>
      <c r="Q335" s="219">
        <f t="shared" ref="Q335:AB335" si="335">SUM(Q328:Q330)</f>
        <v>1</v>
      </c>
      <c r="R335" s="220">
        <f t="shared" si="335"/>
        <v>10000</v>
      </c>
      <c r="S335" s="220">
        <f t="shared" si="335"/>
        <v>0</v>
      </c>
      <c r="T335" s="220">
        <f t="shared" si="335"/>
        <v>0</v>
      </c>
      <c r="U335" s="220">
        <f t="shared" si="335"/>
        <v>1</v>
      </c>
      <c r="V335" s="220">
        <f t="shared" si="335"/>
        <v>197640</v>
      </c>
      <c r="W335" s="220">
        <f t="shared" si="335"/>
        <v>0</v>
      </c>
      <c r="X335" s="220">
        <f t="shared" si="335"/>
        <v>0</v>
      </c>
      <c r="Y335" s="220">
        <f t="shared" si="335"/>
        <v>0</v>
      </c>
      <c r="Z335" s="220">
        <f t="shared" si="335"/>
        <v>0</v>
      </c>
      <c r="AA335" s="220">
        <f t="shared" si="335"/>
        <v>15</v>
      </c>
      <c r="AB335" s="220">
        <f t="shared" si="335"/>
        <v>16588</v>
      </c>
      <c r="AC335" s="108">
        <f t="shared" ref="AC335:AH335" si="336">SUM(AC332:AC334)</f>
        <v>0</v>
      </c>
      <c r="AD335" s="111">
        <f t="shared" si="336"/>
        <v>0</v>
      </c>
      <c r="AE335" s="102">
        <f t="shared" si="336"/>
        <v>47</v>
      </c>
      <c r="AF335" s="103">
        <f t="shared" si="336"/>
        <v>49400</v>
      </c>
      <c r="AG335" s="103">
        <f t="shared" si="336"/>
        <v>0</v>
      </c>
      <c r="AH335" s="104">
        <f t="shared" si="336"/>
        <v>0</v>
      </c>
    </row>
    <row r="336" spans="2:34" ht="14.25" x14ac:dyDescent="0.15">
      <c r="B336" s="449" t="s">
        <v>171</v>
      </c>
      <c r="C336" s="453"/>
      <c r="D336" s="453"/>
      <c r="E336" s="453"/>
      <c r="F336" s="9" t="s">
        <v>172</v>
      </c>
      <c r="G336" s="79"/>
      <c r="H336" s="80"/>
      <c r="I336" s="66">
        <v>13</v>
      </c>
      <c r="J336" s="80">
        <v>218392</v>
      </c>
      <c r="K336" s="66"/>
      <c r="L336" s="80"/>
      <c r="M336" s="66"/>
      <c r="N336" s="66"/>
      <c r="O336" s="66">
        <f t="shared" ref="O336:P338" si="337">G336+I336+K336+M336</f>
        <v>13</v>
      </c>
      <c r="P336" s="81">
        <f t="shared" si="337"/>
        <v>218392</v>
      </c>
      <c r="Q336" s="82"/>
      <c r="R336" s="66"/>
      <c r="S336" s="66"/>
      <c r="T336" s="80"/>
      <c r="U336" s="66"/>
      <c r="V336" s="80"/>
      <c r="W336" s="66"/>
      <c r="X336" s="80"/>
      <c r="Y336" s="66"/>
      <c r="Z336" s="80"/>
      <c r="AA336" s="66"/>
      <c r="AB336" s="80"/>
      <c r="AC336" s="66">
        <f t="shared" ref="AC336:AD338" si="338">Q336+S336+U336+W336+Y336+AA336</f>
        <v>0</v>
      </c>
      <c r="AD336" s="83">
        <f t="shared" si="338"/>
        <v>0</v>
      </c>
      <c r="AE336" s="79">
        <f t="shared" ref="AE336:AF338" si="339">O336+AC336</f>
        <v>13</v>
      </c>
      <c r="AF336" s="66">
        <f t="shared" si="339"/>
        <v>218392</v>
      </c>
      <c r="AG336" s="66">
        <v>13</v>
      </c>
      <c r="AH336" s="84">
        <v>218392</v>
      </c>
    </row>
    <row r="337" spans="1:34" ht="14.25" x14ac:dyDescent="0.15">
      <c r="B337" s="364"/>
      <c r="C337" s="368"/>
      <c r="D337" s="368"/>
      <c r="E337" s="368"/>
      <c r="F337" s="10" t="s">
        <v>173</v>
      </c>
      <c r="G337" s="85"/>
      <c r="H337" s="86"/>
      <c r="I337" s="86"/>
      <c r="J337" s="86"/>
      <c r="K337" s="86"/>
      <c r="L337" s="86"/>
      <c r="M337" s="86"/>
      <c r="N337" s="86"/>
      <c r="O337" s="87">
        <f t="shared" si="337"/>
        <v>0</v>
      </c>
      <c r="P337" s="88">
        <f t="shared" si="337"/>
        <v>0</v>
      </c>
      <c r="Q337" s="89"/>
      <c r="R337" s="86"/>
      <c r="S337" s="86"/>
      <c r="T337" s="86"/>
      <c r="U337" s="86"/>
      <c r="V337" s="86"/>
      <c r="W337" s="86"/>
      <c r="X337" s="86"/>
      <c r="Y337" s="86"/>
      <c r="Z337" s="86"/>
      <c r="AA337" s="86"/>
      <c r="AB337" s="86"/>
      <c r="AC337" s="87">
        <f t="shared" si="338"/>
        <v>0</v>
      </c>
      <c r="AD337" s="90">
        <f t="shared" si="338"/>
        <v>0</v>
      </c>
      <c r="AE337" s="91">
        <f t="shared" si="339"/>
        <v>0</v>
      </c>
      <c r="AF337" s="87">
        <f t="shared" si="339"/>
        <v>0</v>
      </c>
      <c r="AG337" s="86"/>
      <c r="AH337" s="92"/>
    </row>
    <row r="338" spans="1:34" ht="14.25" x14ac:dyDescent="0.15">
      <c r="B338" s="364"/>
      <c r="C338" s="368"/>
      <c r="D338" s="368"/>
      <c r="E338" s="368"/>
      <c r="F338" s="11" t="s">
        <v>174</v>
      </c>
      <c r="G338" s="93"/>
      <c r="H338" s="94"/>
      <c r="I338" s="94"/>
      <c r="J338" s="94"/>
      <c r="K338" s="94"/>
      <c r="L338" s="94"/>
      <c r="M338" s="94"/>
      <c r="N338" s="94"/>
      <c r="O338" s="95">
        <f t="shared" si="337"/>
        <v>0</v>
      </c>
      <c r="P338" s="96">
        <f t="shared" si="337"/>
        <v>0</v>
      </c>
      <c r="Q338" s="97"/>
      <c r="R338" s="94"/>
      <c r="S338" s="94"/>
      <c r="T338" s="94"/>
      <c r="U338" s="94"/>
      <c r="V338" s="94"/>
      <c r="W338" s="94"/>
      <c r="X338" s="94"/>
      <c r="Y338" s="94"/>
      <c r="Z338" s="94"/>
      <c r="AA338" s="94"/>
      <c r="AB338" s="94"/>
      <c r="AC338" s="95">
        <f t="shared" si="338"/>
        <v>0</v>
      </c>
      <c r="AD338" s="98">
        <f t="shared" si="338"/>
        <v>0</v>
      </c>
      <c r="AE338" s="99">
        <f t="shared" si="339"/>
        <v>0</v>
      </c>
      <c r="AF338" s="95">
        <f t="shared" si="339"/>
        <v>0</v>
      </c>
      <c r="AG338" s="94"/>
      <c r="AH338" s="217"/>
    </row>
    <row r="339" spans="1:34" ht="15" thickBot="1" x14ac:dyDescent="0.2">
      <c r="B339" s="364"/>
      <c r="C339" s="368"/>
      <c r="D339" s="368"/>
      <c r="E339" s="368"/>
      <c r="F339" s="13" t="s">
        <v>15</v>
      </c>
      <c r="G339" s="107">
        <f>SUM(G336:G338)</f>
        <v>0</v>
      </c>
      <c r="H339" s="108">
        <f t="shared" ref="H339:AH339" si="340">SUM(H336:H338)</f>
        <v>0</v>
      </c>
      <c r="I339" s="108">
        <f t="shared" si="340"/>
        <v>13</v>
      </c>
      <c r="J339" s="108">
        <f t="shared" si="340"/>
        <v>218392</v>
      </c>
      <c r="K339" s="108">
        <f t="shared" si="340"/>
        <v>0</v>
      </c>
      <c r="L339" s="108">
        <f t="shared" si="340"/>
        <v>0</v>
      </c>
      <c r="M339" s="108">
        <f t="shared" si="340"/>
        <v>0</v>
      </c>
      <c r="N339" s="108">
        <f t="shared" si="340"/>
        <v>0</v>
      </c>
      <c r="O339" s="108">
        <f t="shared" si="340"/>
        <v>13</v>
      </c>
      <c r="P339" s="109">
        <f t="shared" si="340"/>
        <v>218392</v>
      </c>
      <c r="Q339" s="110">
        <f t="shared" si="340"/>
        <v>0</v>
      </c>
      <c r="R339" s="108">
        <f t="shared" si="340"/>
        <v>0</v>
      </c>
      <c r="S339" s="108">
        <f t="shared" si="340"/>
        <v>0</v>
      </c>
      <c r="T339" s="108">
        <f t="shared" si="340"/>
        <v>0</v>
      </c>
      <c r="U339" s="108">
        <f t="shared" si="340"/>
        <v>0</v>
      </c>
      <c r="V339" s="108">
        <f t="shared" si="340"/>
        <v>0</v>
      </c>
      <c r="W339" s="108">
        <f t="shared" si="340"/>
        <v>0</v>
      </c>
      <c r="X339" s="108">
        <f t="shared" si="340"/>
        <v>0</v>
      </c>
      <c r="Y339" s="108">
        <f t="shared" si="340"/>
        <v>0</v>
      </c>
      <c r="Z339" s="108">
        <f t="shared" si="340"/>
        <v>0</v>
      </c>
      <c r="AA339" s="108">
        <f t="shared" si="340"/>
        <v>0</v>
      </c>
      <c r="AB339" s="108">
        <f t="shared" si="340"/>
        <v>0</v>
      </c>
      <c r="AC339" s="108">
        <f t="shared" si="340"/>
        <v>0</v>
      </c>
      <c r="AD339" s="111">
        <f t="shared" si="340"/>
        <v>0</v>
      </c>
      <c r="AE339" s="107">
        <f t="shared" si="340"/>
        <v>13</v>
      </c>
      <c r="AF339" s="108">
        <f t="shared" si="340"/>
        <v>218392</v>
      </c>
      <c r="AG339" s="108">
        <f t="shared" si="340"/>
        <v>13</v>
      </c>
      <c r="AH339" s="109">
        <f t="shared" si="340"/>
        <v>218392</v>
      </c>
    </row>
    <row r="340" spans="1:34" ht="14.25" x14ac:dyDescent="0.15">
      <c r="B340" s="364" t="s">
        <v>175</v>
      </c>
      <c r="C340" s="365"/>
      <c r="D340" s="365"/>
      <c r="E340" s="365"/>
      <c r="F340" s="9" t="s">
        <v>4</v>
      </c>
      <c r="G340" s="79"/>
      <c r="H340" s="80"/>
      <c r="I340" s="66"/>
      <c r="J340" s="80"/>
      <c r="K340" s="66"/>
      <c r="L340" s="80"/>
      <c r="M340" s="66"/>
      <c r="N340" s="66"/>
      <c r="O340" s="66">
        <f t="shared" ref="O340:P342" si="341">G340+I340+K340+M340</f>
        <v>0</v>
      </c>
      <c r="P340" s="81">
        <f t="shared" si="341"/>
        <v>0</v>
      </c>
      <c r="Q340" s="82"/>
      <c r="R340" s="66"/>
      <c r="S340" s="66"/>
      <c r="T340" s="80"/>
      <c r="U340" s="66"/>
      <c r="V340" s="80"/>
      <c r="W340" s="66"/>
      <c r="X340" s="80"/>
      <c r="Y340" s="66"/>
      <c r="Z340" s="80"/>
      <c r="AA340" s="66"/>
      <c r="AB340" s="80"/>
      <c r="AC340" s="66">
        <f t="shared" ref="AC340:AD342" si="342">Q340+S340+U340+W340+Y340+AA340</f>
        <v>0</v>
      </c>
      <c r="AD340" s="83">
        <f t="shared" si="342"/>
        <v>0</v>
      </c>
      <c r="AE340" s="79">
        <f t="shared" ref="AE340:AF342" si="343">O340+AC340</f>
        <v>0</v>
      </c>
      <c r="AF340" s="66">
        <f t="shared" si="343"/>
        <v>0</v>
      </c>
      <c r="AG340" s="66"/>
      <c r="AH340" s="84"/>
    </row>
    <row r="341" spans="1:34" ht="14.25" x14ac:dyDescent="0.15">
      <c r="B341" s="364"/>
      <c r="C341" s="365"/>
      <c r="D341" s="365"/>
      <c r="E341" s="365"/>
      <c r="F341" s="10" t="s">
        <v>80</v>
      </c>
      <c r="G341" s="85"/>
      <c r="H341" s="86"/>
      <c r="I341" s="86"/>
      <c r="J341" s="86"/>
      <c r="K341" s="86"/>
      <c r="L341" s="86"/>
      <c r="M341" s="86"/>
      <c r="N341" s="86"/>
      <c r="O341" s="87">
        <f t="shared" si="341"/>
        <v>0</v>
      </c>
      <c r="P341" s="88">
        <f t="shared" si="341"/>
        <v>0</v>
      </c>
      <c r="Q341" s="89"/>
      <c r="R341" s="86"/>
      <c r="S341" s="86"/>
      <c r="T341" s="86"/>
      <c r="U341" s="86"/>
      <c r="V341" s="86"/>
      <c r="W341" s="86"/>
      <c r="X341" s="86"/>
      <c r="Y341" s="86"/>
      <c r="Z341" s="86"/>
      <c r="AA341" s="86"/>
      <c r="AB341" s="86"/>
      <c r="AC341" s="87">
        <f t="shared" si="342"/>
        <v>0</v>
      </c>
      <c r="AD341" s="90">
        <f t="shared" si="342"/>
        <v>0</v>
      </c>
      <c r="AE341" s="91">
        <f t="shared" si="343"/>
        <v>0</v>
      </c>
      <c r="AF341" s="87">
        <f t="shared" si="343"/>
        <v>0</v>
      </c>
      <c r="AG341" s="86"/>
      <c r="AH341" s="92"/>
    </row>
    <row r="342" spans="1:34" ht="14.25" x14ac:dyDescent="0.15">
      <c r="B342" s="364"/>
      <c r="C342" s="365"/>
      <c r="D342" s="365"/>
      <c r="E342" s="365"/>
      <c r="F342" s="11" t="s">
        <v>9</v>
      </c>
      <c r="G342" s="93"/>
      <c r="H342" s="94"/>
      <c r="I342" s="94"/>
      <c r="J342" s="94"/>
      <c r="K342" s="94"/>
      <c r="L342" s="94"/>
      <c r="M342" s="94"/>
      <c r="N342" s="94"/>
      <c r="O342" s="95">
        <f t="shared" si="341"/>
        <v>0</v>
      </c>
      <c r="P342" s="96">
        <f t="shared" si="341"/>
        <v>0</v>
      </c>
      <c r="Q342" s="97"/>
      <c r="R342" s="94"/>
      <c r="S342" s="94"/>
      <c r="T342" s="94"/>
      <c r="U342" s="94"/>
      <c r="V342" s="94"/>
      <c r="W342" s="94"/>
      <c r="X342" s="94"/>
      <c r="Y342" s="94"/>
      <c r="Z342" s="94"/>
      <c r="AA342" s="94"/>
      <c r="AB342" s="94"/>
      <c r="AC342" s="95">
        <f t="shared" si="342"/>
        <v>0</v>
      </c>
      <c r="AD342" s="98">
        <f t="shared" si="342"/>
        <v>0</v>
      </c>
      <c r="AE342" s="99">
        <f t="shared" si="343"/>
        <v>0</v>
      </c>
      <c r="AF342" s="95">
        <f t="shared" si="343"/>
        <v>0</v>
      </c>
      <c r="AG342" s="94"/>
      <c r="AH342" s="217"/>
    </row>
    <row r="343" spans="1:34" ht="15" thickBot="1" x14ac:dyDescent="0.2">
      <c r="B343" s="367"/>
      <c r="C343" s="365"/>
      <c r="D343" s="365"/>
      <c r="E343" s="365"/>
      <c r="F343" s="13" t="s">
        <v>15</v>
      </c>
      <c r="G343" s="107">
        <f>SUM(G340:G342)</f>
        <v>0</v>
      </c>
      <c r="H343" s="108">
        <f t="shared" ref="H343:AH343" si="344">SUM(H340:H342)</f>
        <v>0</v>
      </c>
      <c r="I343" s="108">
        <f t="shared" si="344"/>
        <v>0</v>
      </c>
      <c r="J343" s="108">
        <f t="shared" si="344"/>
        <v>0</v>
      </c>
      <c r="K343" s="108">
        <f t="shared" si="344"/>
        <v>0</v>
      </c>
      <c r="L343" s="108">
        <f t="shared" si="344"/>
        <v>0</v>
      </c>
      <c r="M343" s="108">
        <f t="shared" si="344"/>
        <v>0</v>
      </c>
      <c r="N343" s="108">
        <f t="shared" si="344"/>
        <v>0</v>
      </c>
      <c r="O343" s="108">
        <f t="shared" si="344"/>
        <v>0</v>
      </c>
      <c r="P343" s="109">
        <f t="shared" si="344"/>
        <v>0</v>
      </c>
      <c r="Q343" s="110">
        <f t="shared" si="344"/>
        <v>0</v>
      </c>
      <c r="R343" s="108">
        <f t="shared" si="344"/>
        <v>0</v>
      </c>
      <c r="S343" s="108">
        <f t="shared" si="344"/>
        <v>0</v>
      </c>
      <c r="T343" s="108">
        <f t="shared" si="344"/>
        <v>0</v>
      </c>
      <c r="U343" s="108">
        <f t="shared" si="344"/>
        <v>0</v>
      </c>
      <c r="V343" s="108">
        <f t="shared" si="344"/>
        <v>0</v>
      </c>
      <c r="W343" s="108">
        <f t="shared" si="344"/>
        <v>0</v>
      </c>
      <c r="X343" s="108">
        <f t="shared" si="344"/>
        <v>0</v>
      </c>
      <c r="Y343" s="108">
        <f t="shared" si="344"/>
        <v>0</v>
      </c>
      <c r="Z343" s="108">
        <f t="shared" si="344"/>
        <v>0</v>
      </c>
      <c r="AA343" s="108">
        <f t="shared" si="344"/>
        <v>0</v>
      </c>
      <c r="AB343" s="108">
        <f t="shared" si="344"/>
        <v>0</v>
      </c>
      <c r="AC343" s="108">
        <f t="shared" si="344"/>
        <v>0</v>
      </c>
      <c r="AD343" s="111">
        <f t="shared" si="344"/>
        <v>0</v>
      </c>
      <c r="AE343" s="107">
        <f t="shared" si="344"/>
        <v>0</v>
      </c>
      <c r="AF343" s="108">
        <f t="shared" si="344"/>
        <v>0</v>
      </c>
      <c r="AG343" s="108">
        <f t="shared" si="344"/>
        <v>0</v>
      </c>
      <c r="AH343" s="109">
        <f t="shared" si="344"/>
        <v>0</v>
      </c>
    </row>
    <row r="344" spans="1:34" ht="14.25" x14ac:dyDescent="0.15">
      <c r="B344" s="364" t="s">
        <v>176</v>
      </c>
      <c r="C344" s="365"/>
      <c r="D344" s="365"/>
      <c r="E344" s="365"/>
      <c r="F344" s="9" t="s">
        <v>85</v>
      </c>
      <c r="G344" s="79"/>
      <c r="H344" s="80"/>
      <c r="I344" s="66"/>
      <c r="J344" s="80"/>
      <c r="K344" s="66"/>
      <c r="L344" s="80"/>
      <c r="M344" s="66"/>
      <c r="N344" s="66"/>
      <c r="O344" s="66">
        <f t="shared" ref="O344:P346" si="345">G344+I344+K344+M344</f>
        <v>0</v>
      </c>
      <c r="P344" s="81">
        <f t="shared" si="345"/>
        <v>0</v>
      </c>
      <c r="Q344" s="82"/>
      <c r="R344" s="66"/>
      <c r="S344" s="66"/>
      <c r="T344" s="80"/>
      <c r="U344" s="66"/>
      <c r="V344" s="80"/>
      <c r="W344" s="66"/>
      <c r="X344" s="80"/>
      <c r="Y344" s="66"/>
      <c r="Z344" s="80"/>
      <c r="AA344" s="66"/>
      <c r="AB344" s="80"/>
      <c r="AC344" s="66">
        <f t="shared" ref="AC344:AD346" si="346">Q344+S344+U344+W344+Y344+AA344</f>
        <v>0</v>
      </c>
      <c r="AD344" s="83">
        <f t="shared" si="346"/>
        <v>0</v>
      </c>
      <c r="AE344" s="79">
        <f t="shared" ref="AE344:AF346" si="347">O344+AC344</f>
        <v>0</v>
      </c>
      <c r="AF344" s="66">
        <f t="shared" si="347"/>
        <v>0</v>
      </c>
      <c r="AG344" s="66"/>
      <c r="AH344" s="84"/>
    </row>
    <row r="345" spans="1:34" ht="14.25" x14ac:dyDescent="0.15">
      <c r="B345" s="364"/>
      <c r="C345" s="365"/>
      <c r="D345" s="365"/>
      <c r="E345" s="365"/>
      <c r="F345" s="10" t="s">
        <v>86</v>
      </c>
      <c r="G345" s="85"/>
      <c r="H345" s="86"/>
      <c r="I345" s="86"/>
      <c r="J345" s="86"/>
      <c r="K345" s="86"/>
      <c r="L345" s="86"/>
      <c r="M345" s="86"/>
      <c r="N345" s="86"/>
      <c r="O345" s="87">
        <f t="shared" si="345"/>
        <v>0</v>
      </c>
      <c r="P345" s="88">
        <f t="shared" si="345"/>
        <v>0</v>
      </c>
      <c r="Q345" s="89"/>
      <c r="R345" s="86"/>
      <c r="S345" s="86"/>
      <c r="T345" s="86"/>
      <c r="U345" s="86"/>
      <c r="V345" s="86"/>
      <c r="W345" s="86"/>
      <c r="X345" s="86"/>
      <c r="Y345" s="86"/>
      <c r="Z345" s="86"/>
      <c r="AA345" s="86"/>
      <c r="AB345" s="86"/>
      <c r="AC345" s="87">
        <f t="shared" si="346"/>
        <v>0</v>
      </c>
      <c r="AD345" s="90">
        <f t="shared" si="346"/>
        <v>0</v>
      </c>
      <c r="AE345" s="91">
        <f t="shared" si="347"/>
        <v>0</v>
      </c>
      <c r="AF345" s="87">
        <f t="shared" si="347"/>
        <v>0</v>
      </c>
      <c r="AG345" s="86"/>
      <c r="AH345" s="92"/>
    </row>
    <row r="346" spans="1:34" ht="14.25" x14ac:dyDescent="0.15">
      <c r="B346" s="364"/>
      <c r="C346" s="365"/>
      <c r="D346" s="365"/>
      <c r="E346" s="365"/>
      <c r="F346" s="11" t="s">
        <v>87</v>
      </c>
      <c r="G346" s="93"/>
      <c r="H346" s="94"/>
      <c r="I346" s="94"/>
      <c r="J346" s="94"/>
      <c r="K346" s="94"/>
      <c r="L346" s="94"/>
      <c r="M346" s="94"/>
      <c r="N346" s="94"/>
      <c r="O346" s="95">
        <f t="shared" si="345"/>
        <v>0</v>
      </c>
      <c r="P346" s="96">
        <f t="shared" si="345"/>
        <v>0</v>
      </c>
      <c r="Q346" s="97"/>
      <c r="R346" s="94"/>
      <c r="S346" s="94"/>
      <c r="T346" s="94"/>
      <c r="U346" s="94"/>
      <c r="V346" s="94"/>
      <c r="W346" s="94"/>
      <c r="X346" s="94"/>
      <c r="Y346" s="94"/>
      <c r="Z346" s="94"/>
      <c r="AA346" s="94"/>
      <c r="AB346" s="94"/>
      <c r="AC346" s="95">
        <f t="shared" si="346"/>
        <v>0</v>
      </c>
      <c r="AD346" s="98">
        <f t="shared" si="346"/>
        <v>0</v>
      </c>
      <c r="AE346" s="99">
        <f t="shared" si="347"/>
        <v>0</v>
      </c>
      <c r="AF346" s="95">
        <f t="shared" si="347"/>
        <v>0</v>
      </c>
      <c r="AG346" s="94"/>
      <c r="AH346" s="217"/>
    </row>
    <row r="347" spans="1:34" ht="15" thickBot="1" x14ac:dyDescent="0.2">
      <c r="B347" s="367"/>
      <c r="C347" s="365"/>
      <c r="D347" s="365"/>
      <c r="E347" s="365"/>
      <c r="F347" s="13" t="s">
        <v>15</v>
      </c>
      <c r="G347" s="107">
        <f>SUM(G344:G346)</f>
        <v>0</v>
      </c>
      <c r="H347" s="108">
        <f t="shared" ref="H347:AH347" si="348">SUM(H344:H346)</f>
        <v>0</v>
      </c>
      <c r="I347" s="108">
        <f t="shared" si="348"/>
        <v>0</v>
      </c>
      <c r="J347" s="108">
        <f t="shared" si="348"/>
        <v>0</v>
      </c>
      <c r="K347" s="108">
        <f t="shared" si="348"/>
        <v>0</v>
      </c>
      <c r="L347" s="108">
        <f t="shared" si="348"/>
        <v>0</v>
      </c>
      <c r="M347" s="108">
        <f t="shared" si="348"/>
        <v>0</v>
      </c>
      <c r="N347" s="108">
        <f t="shared" si="348"/>
        <v>0</v>
      </c>
      <c r="O347" s="108">
        <f t="shared" si="348"/>
        <v>0</v>
      </c>
      <c r="P347" s="109">
        <f t="shared" si="348"/>
        <v>0</v>
      </c>
      <c r="Q347" s="110">
        <f t="shared" si="348"/>
        <v>0</v>
      </c>
      <c r="R347" s="108">
        <f t="shared" si="348"/>
        <v>0</v>
      </c>
      <c r="S347" s="108">
        <f t="shared" si="348"/>
        <v>0</v>
      </c>
      <c r="T347" s="108">
        <f t="shared" si="348"/>
        <v>0</v>
      </c>
      <c r="U347" s="108">
        <f t="shared" si="348"/>
        <v>0</v>
      </c>
      <c r="V347" s="108">
        <f t="shared" si="348"/>
        <v>0</v>
      </c>
      <c r="W347" s="108">
        <f t="shared" si="348"/>
        <v>0</v>
      </c>
      <c r="X347" s="108">
        <f t="shared" si="348"/>
        <v>0</v>
      </c>
      <c r="Y347" s="108">
        <f t="shared" si="348"/>
        <v>0</v>
      </c>
      <c r="Z347" s="108">
        <f t="shared" si="348"/>
        <v>0</v>
      </c>
      <c r="AA347" s="108">
        <f t="shared" si="348"/>
        <v>0</v>
      </c>
      <c r="AB347" s="108">
        <f t="shared" si="348"/>
        <v>0</v>
      </c>
      <c r="AC347" s="108">
        <f t="shared" si="348"/>
        <v>0</v>
      </c>
      <c r="AD347" s="111">
        <f t="shared" si="348"/>
        <v>0</v>
      </c>
      <c r="AE347" s="107">
        <f t="shared" si="348"/>
        <v>0</v>
      </c>
      <c r="AF347" s="108">
        <f t="shared" si="348"/>
        <v>0</v>
      </c>
      <c r="AG347" s="108">
        <f t="shared" si="348"/>
        <v>0</v>
      </c>
      <c r="AH347" s="109">
        <f t="shared" si="348"/>
        <v>0</v>
      </c>
    </row>
    <row r="348" spans="1:34" ht="14.25" x14ac:dyDescent="0.15">
      <c r="B348" s="364" t="s">
        <v>177</v>
      </c>
      <c r="C348" s="365"/>
      <c r="D348" s="365"/>
      <c r="E348" s="366"/>
      <c r="F348" s="9" t="s">
        <v>85</v>
      </c>
      <c r="G348" s="79"/>
      <c r="H348" s="80"/>
      <c r="I348" s="66"/>
      <c r="J348" s="80"/>
      <c r="K348" s="66"/>
      <c r="L348" s="80"/>
      <c r="M348" s="66"/>
      <c r="N348" s="66"/>
      <c r="O348" s="66">
        <f t="shared" ref="O348:P350" si="349">G348+I348+K348+M348</f>
        <v>0</v>
      </c>
      <c r="P348" s="81">
        <f t="shared" si="349"/>
        <v>0</v>
      </c>
      <c r="Q348" s="82">
        <v>1</v>
      </c>
      <c r="R348" s="66">
        <v>108000</v>
      </c>
      <c r="S348" s="66"/>
      <c r="T348" s="80"/>
      <c r="U348" s="66"/>
      <c r="V348" s="80"/>
      <c r="W348" s="66"/>
      <c r="X348" s="80"/>
      <c r="Y348" s="66"/>
      <c r="Z348" s="80"/>
      <c r="AA348" s="66"/>
      <c r="AB348" s="80"/>
      <c r="AC348" s="66">
        <f t="shared" ref="AC348:AD350" si="350">Q348+S348+U348+W348+Y348+AA348</f>
        <v>1</v>
      </c>
      <c r="AD348" s="83">
        <f t="shared" si="350"/>
        <v>108000</v>
      </c>
      <c r="AE348" s="79">
        <f t="shared" ref="AE348:AF350" si="351">O348+AC348</f>
        <v>1</v>
      </c>
      <c r="AF348" s="66">
        <f t="shared" si="351"/>
        <v>108000</v>
      </c>
      <c r="AG348" s="66">
        <v>1</v>
      </c>
      <c r="AH348" s="84">
        <v>108000</v>
      </c>
    </row>
    <row r="349" spans="1:34" ht="14.25" x14ac:dyDescent="0.15">
      <c r="B349" s="364"/>
      <c r="C349" s="365"/>
      <c r="D349" s="365"/>
      <c r="E349" s="366"/>
      <c r="F349" s="10" t="s">
        <v>86</v>
      </c>
      <c r="G349" s="85"/>
      <c r="H349" s="86"/>
      <c r="I349" s="86"/>
      <c r="J349" s="86"/>
      <c r="K349" s="86"/>
      <c r="L349" s="86"/>
      <c r="M349" s="86"/>
      <c r="N349" s="86"/>
      <c r="O349" s="87">
        <f t="shared" si="349"/>
        <v>0</v>
      </c>
      <c r="P349" s="88">
        <f t="shared" si="349"/>
        <v>0</v>
      </c>
      <c r="Q349" s="89"/>
      <c r="R349" s="86"/>
      <c r="S349" s="86"/>
      <c r="T349" s="86"/>
      <c r="U349" s="86"/>
      <c r="V349" s="86"/>
      <c r="W349" s="86"/>
      <c r="X349" s="86"/>
      <c r="Y349" s="86"/>
      <c r="Z349" s="86"/>
      <c r="AA349" s="86"/>
      <c r="AB349" s="86"/>
      <c r="AC349" s="87">
        <f t="shared" si="350"/>
        <v>0</v>
      </c>
      <c r="AD349" s="90">
        <f t="shared" si="350"/>
        <v>0</v>
      </c>
      <c r="AE349" s="91">
        <f t="shared" si="351"/>
        <v>0</v>
      </c>
      <c r="AF349" s="87">
        <f t="shared" si="351"/>
        <v>0</v>
      </c>
      <c r="AG349" s="86"/>
      <c r="AH349" s="92"/>
    </row>
    <row r="350" spans="1:34" ht="14.25" x14ac:dyDescent="0.15">
      <c r="B350" s="364"/>
      <c r="C350" s="365"/>
      <c r="D350" s="365"/>
      <c r="E350" s="366"/>
      <c r="F350" s="11" t="s">
        <v>87</v>
      </c>
      <c r="G350" s="93"/>
      <c r="H350" s="94"/>
      <c r="I350" s="94"/>
      <c r="J350" s="94"/>
      <c r="K350" s="94"/>
      <c r="L350" s="94"/>
      <c r="M350" s="94"/>
      <c r="N350" s="94"/>
      <c r="O350" s="95">
        <f t="shared" si="349"/>
        <v>0</v>
      </c>
      <c r="P350" s="96">
        <f t="shared" si="349"/>
        <v>0</v>
      </c>
      <c r="Q350" s="97"/>
      <c r="R350" s="94"/>
      <c r="S350" s="94"/>
      <c r="T350" s="94"/>
      <c r="U350" s="94"/>
      <c r="V350" s="94"/>
      <c r="W350" s="94"/>
      <c r="X350" s="94"/>
      <c r="Y350" s="94"/>
      <c r="Z350" s="94"/>
      <c r="AA350" s="94"/>
      <c r="AB350" s="94"/>
      <c r="AC350" s="95">
        <f t="shared" si="350"/>
        <v>0</v>
      </c>
      <c r="AD350" s="98">
        <f t="shared" si="350"/>
        <v>0</v>
      </c>
      <c r="AE350" s="99">
        <f t="shared" si="351"/>
        <v>0</v>
      </c>
      <c r="AF350" s="95">
        <f t="shared" si="351"/>
        <v>0</v>
      </c>
      <c r="AG350" s="94"/>
      <c r="AH350" s="217"/>
    </row>
    <row r="351" spans="1:34" ht="15" thickBot="1" x14ac:dyDescent="0.2">
      <c r="A351" s="51"/>
      <c r="B351" s="367"/>
      <c r="C351" s="365"/>
      <c r="D351" s="365"/>
      <c r="E351" s="366"/>
      <c r="F351" s="13" t="s">
        <v>15</v>
      </c>
      <c r="G351" s="107">
        <f>SUM(G348:G350)</f>
        <v>0</v>
      </c>
      <c r="H351" s="108">
        <f t="shared" ref="H351:AH351" si="352">SUM(H348:H350)</f>
        <v>0</v>
      </c>
      <c r="I351" s="108">
        <f t="shared" si="352"/>
        <v>0</v>
      </c>
      <c r="J351" s="108">
        <f t="shared" si="352"/>
        <v>0</v>
      </c>
      <c r="K351" s="108">
        <f t="shared" si="352"/>
        <v>0</v>
      </c>
      <c r="L351" s="108">
        <f t="shared" si="352"/>
        <v>0</v>
      </c>
      <c r="M351" s="108">
        <f t="shared" si="352"/>
        <v>0</v>
      </c>
      <c r="N351" s="108">
        <f t="shared" si="352"/>
        <v>0</v>
      </c>
      <c r="O351" s="108">
        <f t="shared" si="352"/>
        <v>0</v>
      </c>
      <c r="P351" s="109">
        <f t="shared" si="352"/>
        <v>0</v>
      </c>
      <c r="Q351" s="110">
        <f t="shared" si="352"/>
        <v>1</v>
      </c>
      <c r="R351" s="108">
        <f t="shared" si="352"/>
        <v>108000</v>
      </c>
      <c r="S351" s="108">
        <f t="shared" si="352"/>
        <v>0</v>
      </c>
      <c r="T351" s="108">
        <f t="shared" si="352"/>
        <v>0</v>
      </c>
      <c r="U351" s="108">
        <f t="shared" si="352"/>
        <v>0</v>
      </c>
      <c r="V351" s="108">
        <f t="shared" si="352"/>
        <v>0</v>
      </c>
      <c r="W351" s="108">
        <f t="shared" si="352"/>
        <v>0</v>
      </c>
      <c r="X351" s="108">
        <f t="shared" si="352"/>
        <v>0</v>
      </c>
      <c r="Y351" s="108">
        <f t="shared" si="352"/>
        <v>0</v>
      </c>
      <c r="Z351" s="108">
        <f t="shared" si="352"/>
        <v>0</v>
      </c>
      <c r="AA351" s="108">
        <f t="shared" si="352"/>
        <v>0</v>
      </c>
      <c r="AB351" s="108">
        <f t="shared" si="352"/>
        <v>0</v>
      </c>
      <c r="AC351" s="108">
        <f t="shared" si="352"/>
        <v>1</v>
      </c>
      <c r="AD351" s="111">
        <f t="shared" si="352"/>
        <v>108000</v>
      </c>
      <c r="AE351" s="107">
        <f t="shared" si="352"/>
        <v>1</v>
      </c>
      <c r="AF351" s="108">
        <f t="shared" si="352"/>
        <v>108000</v>
      </c>
      <c r="AG351" s="108">
        <f t="shared" si="352"/>
        <v>1</v>
      </c>
      <c r="AH351" s="109">
        <f t="shared" si="352"/>
        <v>108000</v>
      </c>
    </row>
    <row r="352" spans="1:34" ht="14.25" x14ac:dyDescent="0.15">
      <c r="B352" s="361" t="s">
        <v>178</v>
      </c>
      <c r="C352" s="370"/>
      <c r="D352" s="370"/>
      <c r="E352" s="370"/>
      <c r="F352" s="9" t="s">
        <v>85</v>
      </c>
      <c r="G352" s="79"/>
      <c r="H352" s="80"/>
      <c r="I352" s="66"/>
      <c r="J352" s="80"/>
      <c r="K352" s="66"/>
      <c r="L352" s="80"/>
      <c r="M352" s="66"/>
      <c r="N352" s="66"/>
      <c r="O352" s="66">
        <f t="shared" ref="O352:P354" si="353">G352+I352+K352+M352</f>
        <v>0</v>
      </c>
      <c r="P352" s="81">
        <f t="shared" si="353"/>
        <v>0</v>
      </c>
      <c r="Q352" s="82"/>
      <c r="R352" s="66"/>
      <c r="S352" s="66"/>
      <c r="T352" s="80"/>
      <c r="U352" s="66"/>
      <c r="V352" s="80"/>
      <c r="W352" s="66"/>
      <c r="X352" s="80"/>
      <c r="Y352" s="66"/>
      <c r="Z352" s="80"/>
      <c r="AA352" s="66"/>
      <c r="AB352" s="80"/>
      <c r="AC352" s="66">
        <f t="shared" ref="AC352:AD354" si="354">Q352+S352+U352+W352+Y352+AA352</f>
        <v>0</v>
      </c>
      <c r="AD352" s="83">
        <f t="shared" si="354"/>
        <v>0</v>
      </c>
      <c r="AE352" s="79">
        <f t="shared" ref="AE352:AF354" si="355">O352+AC352</f>
        <v>0</v>
      </c>
      <c r="AF352" s="66">
        <f t="shared" si="355"/>
        <v>0</v>
      </c>
      <c r="AG352" s="66"/>
      <c r="AH352" s="84"/>
    </row>
    <row r="353" spans="1:34" ht="14.25" x14ac:dyDescent="0.15">
      <c r="B353" s="364"/>
      <c r="C353" s="368"/>
      <c r="D353" s="368"/>
      <c r="E353" s="368"/>
      <c r="F353" s="10" t="s">
        <v>86</v>
      </c>
      <c r="G353" s="85"/>
      <c r="H353" s="86"/>
      <c r="I353" s="86"/>
      <c r="J353" s="86"/>
      <c r="K353" s="86"/>
      <c r="L353" s="86"/>
      <c r="M353" s="86"/>
      <c r="N353" s="86"/>
      <c r="O353" s="87">
        <f t="shared" si="353"/>
        <v>0</v>
      </c>
      <c r="P353" s="88">
        <f t="shared" si="353"/>
        <v>0</v>
      </c>
      <c r="Q353" s="89"/>
      <c r="R353" s="86"/>
      <c r="S353" s="86"/>
      <c r="T353" s="86"/>
      <c r="U353" s="86"/>
      <c r="V353" s="86"/>
      <c r="W353" s="86"/>
      <c r="X353" s="86"/>
      <c r="Y353" s="86"/>
      <c r="Z353" s="86"/>
      <c r="AA353" s="86"/>
      <c r="AB353" s="86"/>
      <c r="AC353" s="87">
        <f t="shared" si="354"/>
        <v>0</v>
      </c>
      <c r="AD353" s="90">
        <f t="shared" si="354"/>
        <v>0</v>
      </c>
      <c r="AE353" s="91">
        <f t="shared" si="355"/>
        <v>0</v>
      </c>
      <c r="AF353" s="87">
        <f t="shared" si="355"/>
        <v>0</v>
      </c>
      <c r="AG353" s="86"/>
      <c r="AH353" s="92"/>
    </row>
    <row r="354" spans="1:34" ht="14.25" x14ac:dyDescent="0.15">
      <c r="B354" s="364"/>
      <c r="C354" s="368"/>
      <c r="D354" s="368"/>
      <c r="E354" s="368"/>
      <c r="F354" s="11" t="s">
        <v>87</v>
      </c>
      <c r="G354" s="93"/>
      <c r="H354" s="94"/>
      <c r="I354" s="94"/>
      <c r="J354" s="94"/>
      <c r="K354" s="94"/>
      <c r="L354" s="94"/>
      <c r="M354" s="94"/>
      <c r="N354" s="94"/>
      <c r="O354" s="95">
        <f t="shared" si="353"/>
        <v>0</v>
      </c>
      <c r="P354" s="96">
        <f t="shared" si="353"/>
        <v>0</v>
      </c>
      <c r="Q354" s="97"/>
      <c r="R354" s="94"/>
      <c r="S354" s="94"/>
      <c r="T354" s="94"/>
      <c r="U354" s="94"/>
      <c r="V354" s="94"/>
      <c r="W354" s="94"/>
      <c r="X354" s="94"/>
      <c r="Y354" s="94"/>
      <c r="Z354" s="94"/>
      <c r="AA354" s="94"/>
      <c r="AB354" s="94"/>
      <c r="AC354" s="95">
        <f t="shared" si="354"/>
        <v>0</v>
      </c>
      <c r="AD354" s="98">
        <f t="shared" si="354"/>
        <v>0</v>
      </c>
      <c r="AE354" s="99">
        <f t="shared" si="355"/>
        <v>0</v>
      </c>
      <c r="AF354" s="95">
        <f t="shared" si="355"/>
        <v>0</v>
      </c>
      <c r="AG354" s="94"/>
      <c r="AH354" s="217"/>
    </row>
    <row r="355" spans="1:34" ht="15" thickBot="1" x14ac:dyDescent="0.2">
      <c r="B355" s="364"/>
      <c r="C355" s="368"/>
      <c r="D355" s="368"/>
      <c r="E355" s="368"/>
      <c r="F355" s="13" t="s">
        <v>15</v>
      </c>
      <c r="G355" s="107">
        <f>SUM(G352:G354)</f>
        <v>0</v>
      </c>
      <c r="H355" s="108">
        <f t="shared" ref="H355:AH355" si="356">SUM(H352:H354)</f>
        <v>0</v>
      </c>
      <c r="I355" s="108">
        <f t="shared" si="356"/>
        <v>0</v>
      </c>
      <c r="J355" s="108">
        <f t="shared" si="356"/>
        <v>0</v>
      </c>
      <c r="K355" s="108">
        <f t="shared" si="356"/>
        <v>0</v>
      </c>
      <c r="L355" s="108">
        <f t="shared" si="356"/>
        <v>0</v>
      </c>
      <c r="M355" s="108">
        <f t="shared" si="356"/>
        <v>0</v>
      </c>
      <c r="N355" s="108">
        <f t="shared" si="356"/>
        <v>0</v>
      </c>
      <c r="O355" s="108">
        <f t="shared" si="356"/>
        <v>0</v>
      </c>
      <c r="P355" s="109">
        <f t="shared" si="356"/>
        <v>0</v>
      </c>
      <c r="Q355" s="110">
        <f t="shared" si="356"/>
        <v>0</v>
      </c>
      <c r="R355" s="108">
        <f t="shared" si="356"/>
        <v>0</v>
      </c>
      <c r="S355" s="108">
        <f t="shared" si="356"/>
        <v>0</v>
      </c>
      <c r="T355" s="108">
        <f t="shared" si="356"/>
        <v>0</v>
      </c>
      <c r="U355" s="108">
        <f t="shared" si="356"/>
        <v>0</v>
      </c>
      <c r="V355" s="108">
        <f t="shared" si="356"/>
        <v>0</v>
      </c>
      <c r="W355" s="108">
        <f t="shared" si="356"/>
        <v>0</v>
      </c>
      <c r="X355" s="108">
        <f t="shared" si="356"/>
        <v>0</v>
      </c>
      <c r="Y355" s="108">
        <f t="shared" si="356"/>
        <v>0</v>
      </c>
      <c r="Z355" s="108">
        <f t="shared" si="356"/>
        <v>0</v>
      </c>
      <c r="AA355" s="108">
        <f t="shared" si="356"/>
        <v>0</v>
      </c>
      <c r="AB355" s="108">
        <f t="shared" si="356"/>
        <v>0</v>
      </c>
      <c r="AC355" s="108">
        <f t="shared" si="356"/>
        <v>0</v>
      </c>
      <c r="AD355" s="111">
        <f t="shared" si="356"/>
        <v>0</v>
      </c>
      <c r="AE355" s="107">
        <f t="shared" si="356"/>
        <v>0</v>
      </c>
      <c r="AF355" s="108">
        <f t="shared" si="356"/>
        <v>0</v>
      </c>
      <c r="AG355" s="108">
        <f t="shared" si="356"/>
        <v>0</v>
      </c>
      <c r="AH355" s="109">
        <f t="shared" si="356"/>
        <v>0</v>
      </c>
    </row>
    <row r="356" spans="1:34" ht="14.25" x14ac:dyDescent="0.15">
      <c r="B356" s="364" t="s">
        <v>179</v>
      </c>
      <c r="C356" s="365"/>
      <c r="D356" s="365"/>
      <c r="E356" s="365"/>
      <c r="F356" s="9" t="s">
        <v>85</v>
      </c>
      <c r="G356" s="79"/>
      <c r="H356" s="80"/>
      <c r="I356" s="66">
        <v>1</v>
      </c>
      <c r="J356" s="80">
        <v>71280</v>
      </c>
      <c r="K356" s="66"/>
      <c r="L356" s="80"/>
      <c r="M356" s="66"/>
      <c r="N356" s="66"/>
      <c r="O356" s="66">
        <f t="shared" ref="O356:P358" si="357">G356+I356+K356+M356</f>
        <v>1</v>
      </c>
      <c r="P356" s="81">
        <f t="shared" si="357"/>
        <v>71280</v>
      </c>
      <c r="Q356" s="82"/>
      <c r="R356" s="66"/>
      <c r="S356" s="66"/>
      <c r="T356" s="80"/>
      <c r="U356" s="66"/>
      <c r="V356" s="80"/>
      <c r="W356" s="66"/>
      <c r="X356" s="80"/>
      <c r="Y356" s="66"/>
      <c r="Z356" s="80"/>
      <c r="AA356" s="66"/>
      <c r="AB356" s="80"/>
      <c r="AC356" s="66">
        <f t="shared" ref="AC356:AD358" si="358">Q356+S356+U356+W356+Y356+AA356</f>
        <v>0</v>
      </c>
      <c r="AD356" s="83">
        <f t="shared" si="358"/>
        <v>0</v>
      </c>
      <c r="AE356" s="79">
        <f t="shared" ref="AE356:AF358" si="359">O356+AC356</f>
        <v>1</v>
      </c>
      <c r="AF356" s="66">
        <f t="shared" si="359"/>
        <v>71280</v>
      </c>
      <c r="AG356" s="66">
        <v>1</v>
      </c>
      <c r="AH356" s="84">
        <v>71280</v>
      </c>
    </row>
    <row r="357" spans="1:34" ht="14.25" x14ac:dyDescent="0.15">
      <c r="B357" s="364"/>
      <c r="C357" s="365"/>
      <c r="D357" s="365"/>
      <c r="E357" s="365"/>
      <c r="F357" s="10" t="s">
        <v>86</v>
      </c>
      <c r="G357" s="85"/>
      <c r="H357" s="86"/>
      <c r="I357" s="86"/>
      <c r="J357" s="86"/>
      <c r="K357" s="86"/>
      <c r="L357" s="86"/>
      <c r="M357" s="86"/>
      <c r="N357" s="86"/>
      <c r="O357" s="87">
        <f t="shared" si="357"/>
        <v>0</v>
      </c>
      <c r="P357" s="88">
        <f t="shared" si="357"/>
        <v>0</v>
      </c>
      <c r="Q357" s="89"/>
      <c r="R357" s="86"/>
      <c r="S357" s="86"/>
      <c r="T357" s="86"/>
      <c r="U357" s="86"/>
      <c r="V357" s="86"/>
      <c r="W357" s="86"/>
      <c r="X357" s="86"/>
      <c r="Y357" s="86"/>
      <c r="Z357" s="86"/>
      <c r="AA357" s="86"/>
      <c r="AB357" s="86"/>
      <c r="AC357" s="87">
        <f t="shared" si="358"/>
        <v>0</v>
      </c>
      <c r="AD357" s="90">
        <f t="shared" si="358"/>
        <v>0</v>
      </c>
      <c r="AE357" s="91">
        <f t="shared" si="359"/>
        <v>0</v>
      </c>
      <c r="AF357" s="87">
        <f t="shared" si="359"/>
        <v>0</v>
      </c>
      <c r="AG357" s="86"/>
      <c r="AH357" s="92"/>
    </row>
    <row r="358" spans="1:34" ht="14.25" x14ac:dyDescent="0.15">
      <c r="B358" s="364"/>
      <c r="C358" s="365"/>
      <c r="D358" s="365"/>
      <c r="E358" s="365"/>
      <c r="F358" s="11" t="s">
        <v>87</v>
      </c>
      <c r="G358" s="93"/>
      <c r="H358" s="94"/>
      <c r="I358" s="94"/>
      <c r="J358" s="94"/>
      <c r="K358" s="94"/>
      <c r="L358" s="94"/>
      <c r="M358" s="94"/>
      <c r="N358" s="94"/>
      <c r="O358" s="95">
        <f t="shared" si="357"/>
        <v>0</v>
      </c>
      <c r="P358" s="96">
        <f t="shared" si="357"/>
        <v>0</v>
      </c>
      <c r="Q358" s="97"/>
      <c r="R358" s="94"/>
      <c r="S358" s="94"/>
      <c r="T358" s="94"/>
      <c r="U358" s="94"/>
      <c r="V358" s="94"/>
      <c r="W358" s="94"/>
      <c r="X358" s="94"/>
      <c r="Y358" s="94"/>
      <c r="Z358" s="94"/>
      <c r="AA358" s="94"/>
      <c r="AB358" s="94"/>
      <c r="AC358" s="95">
        <f t="shared" si="358"/>
        <v>0</v>
      </c>
      <c r="AD358" s="98">
        <f t="shared" si="358"/>
        <v>0</v>
      </c>
      <c r="AE358" s="99">
        <f t="shared" si="359"/>
        <v>0</v>
      </c>
      <c r="AF358" s="95">
        <f t="shared" si="359"/>
        <v>0</v>
      </c>
      <c r="AG358" s="94"/>
      <c r="AH358" s="217"/>
    </row>
    <row r="359" spans="1:34" ht="15" thickBot="1" x14ac:dyDescent="0.2">
      <c r="B359" s="367"/>
      <c r="C359" s="365"/>
      <c r="D359" s="365"/>
      <c r="E359" s="365"/>
      <c r="F359" s="13" t="s">
        <v>15</v>
      </c>
      <c r="G359" s="107">
        <f>SUM(G356:G358)</f>
        <v>0</v>
      </c>
      <c r="H359" s="108">
        <f t="shared" ref="H359:AH359" si="360">SUM(H356:H358)</f>
        <v>0</v>
      </c>
      <c r="I359" s="108">
        <f t="shared" si="360"/>
        <v>1</v>
      </c>
      <c r="J359" s="108">
        <f t="shared" si="360"/>
        <v>71280</v>
      </c>
      <c r="K359" s="108">
        <f t="shared" si="360"/>
        <v>0</v>
      </c>
      <c r="L359" s="108">
        <f t="shared" si="360"/>
        <v>0</v>
      </c>
      <c r="M359" s="108">
        <f t="shared" si="360"/>
        <v>0</v>
      </c>
      <c r="N359" s="108">
        <f t="shared" si="360"/>
        <v>0</v>
      </c>
      <c r="O359" s="108">
        <f t="shared" si="360"/>
        <v>1</v>
      </c>
      <c r="P359" s="109">
        <f t="shared" si="360"/>
        <v>71280</v>
      </c>
      <c r="Q359" s="110">
        <f t="shared" si="360"/>
        <v>0</v>
      </c>
      <c r="R359" s="108">
        <f t="shared" si="360"/>
        <v>0</v>
      </c>
      <c r="S359" s="108">
        <f t="shared" si="360"/>
        <v>0</v>
      </c>
      <c r="T359" s="108">
        <f t="shared" si="360"/>
        <v>0</v>
      </c>
      <c r="U359" s="108">
        <f t="shared" si="360"/>
        <v>0</v>
      </c>
      <c r="V359" s="108">
        <f t="shared" si="360"/>
        <v>0</v>
      </c>
      <c r="W359" s="108">
        <f t="shared" si="360"/>
        <v>0</v>
      </c>
      <c r="X359" s="108">
        <f t="shared" si="360"/>
        <v>0</v>
      </c>
      <c r="Y359" s="108">
        <f t="shared" si="360"/>
        <v>0</v>
      </c>
      <c r="Z359" s="108">
        <f t="shared" si="360"/>
        <v>0</v>
      </c>
      <c r="AA359" s="108">
        <f t="shared" si="360"/>
        <v>0</v>
      </c>
      <c r="AB359" s="108">
        <f t="shared" si="360"/>
        <v>0</v>
      </c>
      <c r="AC359" s="108">
        <f t="shared" si="360"/>
        <v>0</v>
      </c>
      <c r="AD359" s="111">
        <f t="shared" si="360"/>
        <v>0</v>
      </c>
      <c r="AE359" s="107">
        <f t="shared" si="360"/>
        <v>1</v>
      </c>
      <c r="AF359" s="108">
        <f t="shared" si="360"/>
        <v>71280</v>
      </c>
      <c r="AG359" s="108">
        <f t="shared" si="360"/>
        <v>1</v>
      </c>
      <c r="AH359" s="109">
        <f t="shared" si="360"/>
        <v>71280</v>
      </c>
    </row>
    <row r="360" spans="1:34" ht="14.25" x14ac:dyDescent="0.15">
      <c r="B360" s="364" t="s">
        <v>180</v>
      </c>
      <c r="C360" s="365"/>
      <c r="D360" s="365"/>
      <c r="E360" s="365"/>
      <c r="F360" s="9" t="s">
        <v>85</v>
      </c>
      <c r="G360" s="79"/>
      <c r="H360" s="80"/>
      <c r="I360" s="66">
        <v>2</v>
      </c>
      <c r="J360" s="80">
        <v>469989</v>
      </c>
      <c r="K360" s="66"/>
      <c r="L360" s="80"/>
      <c r="M360" s="66"/>
      <c r="N360" s="66"/>
      <c r="O360" s="66">
        <f t="shared" ref="O360:P362" si="361">G360+I360+K360+M360</f>
        <v>2</v>
      </c>
      <c r="P360" s="81">
        <f t="shared" si="361"/>
        <v>469989</v>
      </c>
      <c r="Q360" s="82"/>
      <c r="R360" s="66"/>
      <c r="S360" s="66"/>
      <c r="T360" s="80"/>
      <c r="U360" s="66"/>
      <c r="V360" s="80"/>
      <c r="W360" s="66"/>
      <c r="X360" s="80"/>
      <c r="Y360" s="66"/>
      <c r="Z360" s="80"/>
      <c r="AA360" s="66">
        <v>1</v>
      </c>
      <c r="AB360" s="80">
        <v>365000</v>
      </c>
      <c r="AC360" s="66">
        <f t="shared" ref="AC360:AD362" si="362">Q360+S360+U360+W360+Y360+AA360</f>
        <v>1</v>
      </c>
      <c r="AD360" s="83">
        <f t="shared" si="362"/>
        <v>365000</v>
      </c>
      <c r="AE360" s="79">
        <f t="shared" ref="AE360:AF362" si="363">O360+AC360</f>
        <v>3</v>
      </c>
      <c r="AF360" s="66">
        <f t="shared" si="363"/>
        <v>834989</v>
      </c>
      <c r="AG360" s="66">
        <v>3</v>
      </c>
      <c r="AH360" s="84">
        <v>834989</v>
      </c>
    </row>
    <row r="361" spans="1:34" ht="14.25" x14ac:dyDescent="0.15">
      <c r="B361" s="364"/>
      <c r="C361" s="365"/>
      <c r="D361" s="365"/>
      <c r="E361" s="365"/>
      <c r="F361" s="10" t="s">
        <v>86</v>
      </c>
      <c r="G361" s="85"/>
      <c r="H361" s="86"/>
      <c r="I361" s="86"/>
      <c r="J361" s="86"/>
      <c r="K361" s="86"/>
      <c r="L361" s="86"/>
      <c r="M361" s="86"/>
      <c r="N361" s="86"/>
      <c r="O361" s="87">
        <f t="shared" si="361"/>
        <v>0</v>
      </c>
      <c r="P361" s="88">
        <f t="shared" si="361"/>
        <v>0</v>
      </c>
      <c r="Q361" s="89"/>
      <c r="R361" s="86"/>
      <c r="S361" s="86"/>
      <c r="T361" s="86"/>
      <c r="U361" s="86"/>
      <c r="V361" s="86"/>
      <c r="W361" s="86"/>
      <c r="X361" s="86"/>
      <c r="Y361" s="86"/>
      <c r="Z361" s="86"/>
      <c r="AA361" s="86"/>
      <c r="AB361" s="86"/>
      <c r="AC361" s="87">
        <f t="shared" si="362"/>
        <v>0</v>
      </c>
      <c r="AD361" s="90">
        <f t="shared" si="362"/>
        <v>0</v>
      </c>
      <c r="AE361" s="91">
        <f t="shared" si="363"/>
        <v>0</v>
      </c>
      <c r="AF361" s="87">
        <f t="shared" si="363"/>
        <v>0</v>
      </c>
      <c r="AG361" s="86"/>
      <c r="AH361" s="92"/>
    </row>
    <row r="362" spans="1:34" ht="14.25" x14ac:dyDescent="0.15">
      <c r="B362" s="364"/>
      <c r="C362" s="365"/>
      <c r="D362" s="365"/>
      <c r="E362" s="365"/>
      <c r="F362" s="11" t="s">
        <v>87</v>
      </c>
      <c r="G362" s="93"/>
      <c r="H362" s="94"/>
      <c r="I362" s="94"/>
      <c r="J362" s="94"/>
      <c r="K362" s="94"/>
      <c r="L362" s="94"/>
      <c r="M362" s="94"/>
      <c r="N362" s="94"/>
      <c r="O362" s="95">
        <f t="shared" si="361"/>
        <v>0</v>
      </c>
      <c r="P362" s="96">
        <f t="shared" si="361"/>
        <v>0</v>
      </c>
      <c r="Q362" s="97"/>
      <c r="R362" s="94"/>
      <c r="S362" s="94"/>
      <c r="T362" s="94"/>
      <c r="U362" s="94"/>
      <c r="V362" s="94"/>
      <c r="W362" s="94"/>
      <c r="X362" s="94"/>
      <c r="Y362" s="94"/>
      <c r="Z362" s="94"/>
      <c r="AA362" s="94"/>
      <c r="AB362" s="94"/>
      <c r="AC362" s="95">
        <f t="shared" si="362"/>
        <v>0</v>
      </c>
      <c r="AD362" s="98">
        <f t="shared" si="362"/>
        <v>0</v>
      </c>
      <c r="AE362" s="99">
        <f t="shared" si="363"/>
        <v>0</v>
      </c>
      <c r="AF362" s="95">
        <f t="shared" si="363"/>
        <v>0</v>
      </c>
      <c r="AG362" s="94"/>
      <c r="AH362" s="217"/>
    </row>
    <row r="363" spans="1:34" ht="15" thickBot="1" x14ac:dyDescent="0.2">
      <c r="B363" s="367"/>
      <c r="C363" s="365"/>
      <c r="D363" s="365"/>
      <c r="E363" s="365"/>
      <c r="F363" s="13" t="s">
        <v>15</v>
      </c>
      <c r="G363" s="107">
        <f>SUM(G360:G362)</f>
        <v>0</v>
      </c>
      <c r="H363" s="108">
        <f t="shared" ref="H363:AH363" si="364">SUM(H360:H362)</f>
        <v>0</v>
      </c>
      <c r="I363" s="108">
        <f t="shared" si="364"/>
        <v>2</v>
      </c>
      <c r="J363" s="108">
        <f t="shared" si="364"/>
        <v>469989</v>
      </c>
      <c r="K363" s="108">
        <f t="shared" si="364"/>
        <v>0</v>
      </c>
      <c r="L363" s="108">
        <f t="shared" si="364"/>
        <v>0</v>
      </c>
      <c r="M363" s="108">
        <f t="shared" si="364"/>
        <v>0</v>
      </c>
      <c r="N363" s="108">
        <f t="shared" si="364"/>
        <v>0</v>
      </c>
      <c r="O363" s="108">
        <f t="shared" si="364"/>
        <v>2</v>
      </c>
      <c r="P363" s="109">
        <f t="shared" si="364"/>
        <v>469989</v>
      </c>
      <c r="Q363" s="110">
        <f t="shared" si="364"/>
        <v>0</v>
      </c>
      <c r="R363" s="108">
        <f t="shared" si="364"/>
        <v>0</v>
      </c>
      <c r="S363" s="108">
        <f t="shared" si="364"/>
        <v>0</v>
      </c>
      <c r="T363" s="108">
        <f t="shared" si="364"/>
        <v>0</v>
      </c>
      <c r="U363" s="108">
        <f t="shared" si="364"/>
        <v>0</v>
      </c>
      <c r="V363" s="108">
        <f t="shared" si="364"/>
        <v>0</v>
      </c>
      <c r="W363" s="108">
        <f t="shared" si="364"/>
        <v>0</v>
      </c>
      <c r="X363" s="108">
        <f t="shared" si="364"/>
        <v>0</v>
      </c>
      <c r="Y363" s="108">
        <f t="shared" si="364"/>
        <v>0</v>
      </c>
      <c r="Z363" s="108">
        <f t="shared" si="364"/>
        <v>0</v>
      </c>
      <c r="AA363" s="108">
        <f t="shared" si="364"/>
        <v>1</v>
      </c>
      <c r="AB363" s="108">
        <f t="shared" si="364"/>
        <v>365000</v>
      </c>
      <c r="AC363" s="108">
        <f t="shared" si="364"/>
        <v>1</v>
      </c>
      <c r="AD363" s="111">
        <f t="shared" si="364"/>
        <v>365000</v>
      </c>
      <c r="AE363" s="107">
        <f t="shared" si="364"/>
        <v>3</v>
      </c>
      <c r="AF363" s="108">
        <f t="shared" si="364"/>
        <v>834989</v>
      </c>
      <c r="AG363" s="108">
        <f t="shared" si="364"/>
        <v>3</v>
      </c>
      <c r="AH363" s="109">
        <f t="shared" si="364"/>
        <v>834989</v>
      </c>
    </row>
    <row r="364" spans="1:34" ht="14.25" x14ac:dyDescent="0.15">
      <c r="A364" s="52"/>
      <c r="B364" s="372" t="s">
        <v>181</v>
      </c>
      <c r="C364" s="373"/>
      <c r="D364" s="373"/>
      <c r="E364" s="374"/>
      <c r="F364" s="53" t="s">
        <v>4</v>
      </c>
      <c r="G364" s="247">
        <v>2</v>
      </c>
      <c r="H364" s="248">
        <v>77220</v>
      </c>
      <c r="I364" s="249">
        <v>7</v>
      </c>
      <c r="J364" s="248">
        <v>835200</v>
      </c>
      <c r="K364" s="249">
        <v>4</v>
      </c>
      <c r="L364" s="248">
        <v>805883</v>
      </c>
      <c r="M364" s="249"/>
      <c r="N364" s="249"/>
      <c r="O364" s="249">
        <f t="shared" ref="O364:P366" si="365">G364+I364+K364+M364</f>
        <v>13</v>
      </c>
      <c r="P364" s="224">
        <f t="shared" si="365"/>
        <v>1718303</v>
      </c>
      <c r="Q364" s="250">
        <v>5</v>
      </c>
      <c r="R364" s="249">
        <v>1735020</v>
      </c>
      <c r="S364" s="249"/>
      <c r="T364" s="248"/>
      <c r="U364" s="249">
        <v>4</v>
      </c>
      <c r="V364" s="248">
        <v>8302636</v>
      </c>
      <c r="W364" s="249">
        <v>1</v>
      </c>
      <c r="X364" s="248">
        <v>958800</v>
      </c>
      <c r="Y364" s="249"/>
      <c r="Z364" s="248"/>
      <c r="AA364" s="249">
        <v>2</v>
      </c>
      <c r="AB364" s="248">
        <v>3807469</v>
      </c>
      <c r="AC364" s="249">
        <f t="shared" ref="AC364:AD366" si="366">Q364+S364+U364+W364+Y364+AA364</f>
        <v>12</v>
      </c>
      <c r="AD364" s="251">
        <f t="shared" si="366"/>
        <v>14803925</v>
      </c>
      <c r="AE364" s="247">
        <f t="shared" ref="AE364:AF366" si="367">O364+AC364</f>
        <v>25</v>
      </c>
      <c r="AF364" s="249">
        <f t="shared" si="367"/>
        <v>16522228</v>
      </c>
      <c r="AG364" s="252">
        <f t="shared" ref="AG364:AH367" si="368">AE364</f>
        <v>25</v>
      </c>
      <c r="AH364" s="253">
        <f t="shared" si="368"/>
        <v>16522228</v>
      </c>
    </row>
    <row r="365" spans="1:34" ht="14.25" x14ac:dyDescent="0.15">
      <c r="A365" s="52"/>
      <c r="B365" s="375"/>
      <c r="C365" s="376"/>
      <c r="D365" s="376"/>
      <c r="E365" s="377"/>
      <c r="F365" s="54" t="s">
        <v>80</v>
      </c>
      <c r="G365" s="149"/>
      <c r="H365" s="150"/>
      <c r="I365" s="150"/>
      <c r="J365" s="150"/>
      <c r="K365" s="150"/>
      <c r="L365" s="150"/>
      <c r="M365" s="150"/>
      <c r="N365" s="150"/>
      <c r="O365" s="151">
        <f t="shared" si="365"/>
        <v>0</v>
      </c>
      <c r="P365" s="152">
        <f t="shared" si="365"/>
        <v>0</v>
      </c>
      <c r="Q365" s="153"/>
      <c r="R365" s="150"/>
      <c r="S365" s="150"/>
      <c r="T365" s="150"/>
      <c r="U365" s="150"/>
      <c r="V365" s="150"/>
      <c r="W365" s="150"/>
      <c r="X365" s="150"/>
      <c r="Y365" s="150"/>
      <c r="Z365" s="150"/>
      <c r="AA365" s="150">
        <v>3</v>
      </c>
      <c r="AB365" s="150">
        <v>5002898</v>
      </c>
      <c r="AC365" s="151">
        <f t="shared" si="366"/>
        <v>3</v>
      </c>
      <c r="AD365" s="154">
        <f t="shared" si="366"/>
        <v>5002898</v>
      </c>
      <c r="AE365" s="155">
        <f t="shared" si="367"/>
        <v>3</v>
      </c>
      <c r="AF365" s="151">
        <f t="shared" si="367"/>
        <v>5002898</v>
      </c>
      <c r="AG365" s="254">
        <f t="shared" si="368"/>
        <v>3</v>
      </c>
      <c r="AH365" s="255">
        <f t="shared" si="368"/>
        <v>5002898</v>
      </c>
    </row>
    <row r="366" spans="1:34" ht="14.25" x14ac:dyDescent="0.15">
      <c r="A366" s="52"/>
      <c r="B366" s="375"/>
      <c r="C366" s="376"/>
      <c r="D366" s="376"/>
      <c r="E366" s="377"/>
      <c r="F366" s="55" t="s">
        <v>9</v>
      </c>
      <c r="G366" s="157"/>
      <c r="H366" s="158"/>
      <c r="I366" s="158"/>
      <c r="J366" s="158"/>
      <c r="K366" s="158"/>
      <c r="L366" s="158"/>
      <c r="M366" s="158"/>
      <c r="N366" s="158"/>
      <c r="O366" s="159">
        <f t="shared" si="365"/>
        <v>0</v>
      </c>
      <c r="P366" s="160">
        <f t="shared" si="365"/>
        <v>0</v>
      </c>
      <c r="Q366" s="161"/>
      <c r="R366" s="158"/>
      <c r="S366" s="158"/>
      <c r="T366" s="158"/>
      <c r="U366" s="158"/>
      <c r="V366" s="158"/>
      <c r="W366" s="158"/>
      <c r="X366" s="158"/>
      <c r="Y366" s="158"/>
      <c r="Z366" s="158"/>
      <c r="AA366" s="158"/>
      <c r="AB366" s="158"/>
      <c r="AC366" s="159">
        <f t="shared" si="366"/>
        <v>0</v>
      </c>
      <c r="AD366" s="162">
        <f t="shared" si="366"/>
        <v>0</v>
      </c>
      <c r="AE366" s="163">
        <f t="shared" si="367"/>
        <v>0</v>
      </c>
      <c r="AF366" s="159">
        <f t="shared" si="367"/>
        <v>0</v>
      </c>
      <c r="AG366" s="256">
        <f t="shared" si="368"/>
        <v>0</v>
      </c>
      <c r="AH366" s="257">
        <f t="shared" si="368"/>
        <v>0</v>
      </c>
    </row>
    <row r="367" spans="1:34" ht="15" thickBot="1" x14ac:dyDescent="0.2">
      <c r="A367" s="52"/>
      <c r="B367" s="378"/>
      <c r="C367" s="376"/>
      <c r="D367" s="376"/>
      <c r="E367" s="377"/>
      <c r="F367" s="56" t="s">
        <v>15</v>
      </c>
      <c r="G367" s="200">
        <f>SUM(G364:G366)</f>
        <v>2</v>
      </c>
      <c r="H367" s="201">
        <f t="shared" ref="H367:AF367" si="369">SUM(H364:H366)</f>
        <v>77220</v>
      </c>
      <c r="I367" s="201">
        <f t="shared" si="369"/>
        <v>7</v>
      </c>
      <c r="J367" s="201">
        <f t="shared" si="369"/>
        <v>835200</v>
      </c>
      <c r="K367" s="201">
        <f t="shared" si="369"/>
        <v>4</v>
      </c>
      <c r="L367" s="201">
        <f t="shared" si="369"/>
        <v>805883</v>
      </c>
      <c r="M367" s="201">
        <f t="shared" si="369"/>
        <v>0</v>
      </c>
      <c r="N367" s="201">
        <f t="shared" si="369"/>
        <v>0</v>
      </c>
      <c r="O367" s="201">
        <f t="shared" si="369"/>
        <v>13</v>
      </c>
      <c r="P367" s="202">
        <f t="shared" si="369"/>
        <v>1718303</v>
      </c>
      <c r="Q367" s="203">
        <f t="shared" si="369"/>
        <v>5</v>
      </c>
      <c r="R367" s="201">
        <f t="shared" si="369"/>
        <v>1735020</v>
      </c>
      <c r="S367" s="201">
        <f t="shared" si="369"/>
        <v>0</v>
      </c>
      <c r="T367" s="201">
        <f t="shared" si="369"/>
        <v>0</v>
      </c>
      <c r="U367" s="201">
        <f t="shared" si="369"/>
        <v>4</v>
      </c>
      <c r="V367" s="201">
        <f t="shared" si="369"/>
        <v>8302636</v>
      </c>
      <c r="W367" s="201">
        <f t="shared" si="369"/>
        <v>1</v>
      </c>
      <c r="X367" s="201">
        <f t="shared" si="369"/>
        <v>958800</v>
      </c>
      <c r="Y367" s="201">
        <f t="shared" si="369"/>
        <v>0</v>
      </c>
      <c r="Z367" s="201">
        <f t="shared" si="369"/>
        <v>0</v>
      </c>
      <c r="AA367" s="201">
        <f t="shared" si="369"/>
        <v>5</v>
      </c>
      <c r="AB367" s="201">
        <f t="shared" si="369"/>
        <v>8810367</v>
      </c>
      <c r="AC367" s="201">
        <f t="shared" si="369"/>
        <v>15</v>
      </c>
      <c r="AD367" s="204">
        <f t="shared" si="369"/>
        <v>19806823</v>
      </c>
      <c r="AE367" s="200">
        <f t="shared" si="369"/>
        <v>28</v>
      </c>
      <c r="AF367" s="201">
        <f t="shared" si="369"/>
        <v>21525126</v>
      </c>
      <c r="AG367" s="258">
        <f t="shared" si="368"/>
        <v>28</v>
      </c>
      <c r="AH367" s="259">
        <f t="shared" si="368"/>
        <v>21525126</v>
      </c>
    </row>
    <row r="368" spans="1:34" ht="14.25" x14ac:dyDescent="0.15">
      <c r="B368" s="361" t="s">
        <v>182</v>
      </c>
      <c r="C368" s="370"/>
      <c r="D368" s="370"/>
      <c r="E368" s="371"/>
      <c r="F368" s="9" t="s">
        <v>85</v>
      </c>
      <c r="G368" s="79">
        <v>1</v>
      </c>
      <c r="H368" s="80">
        <v>25000</v>
      </c>
      <c r="I368" s="66">
        <v>7</v>
      </c>
      <c r="J368" s="80">
        <v>234058</v>
      </c>
      <c r="K368" s="66">
        <v>14</v>
      </c>
      <c r="L368" s="80">
        <v>37001</v>
      </c>
      <c r="M368" s="66"/>
      <c r="N368" s="66"/>
      <c r="O368" s="66">
        <f t="shared" ref="O368:P370" si="370">G368+I368+K368+M368</f>
        <v>22</v>
      </c>
      <c r="P368" s="81">
        <f t="shared" si="370"/>
        <v>296059</v>
      </c>
      <c r="Q368" s="82"/>
      <c r="R368" s="66"/>
      <c r="S368" s="66">
        <v>6</v>
      </c>
      <c r="T368" s="80">
        <v>513120</v>
      </c>
      <c r="U368" s="66">
        <v>8</v>
      </c>
      <c r="V368" s="80">
        <v>4453132</v>
      </c>
      <c r="W368" s="66"/>
      <c r="X368" s="80"/>
      <c r="Y368" s="66"/>
      <c r="Z368" s="80"/>
      <c r="AA368" s="66"/>
      <c r="AB368" s="80"/>
      <c r="AC368" s="66">
        <f t="shared" ref="AC368:AD370" si="371">Q368+S368+U368+W368+Y368+AA368</f>
        <v>14</v>
      </c>
      <c r="AD368" s="83">
        <f t="shared" si="371"/>
        <v>4966252</v>
      </c>
      <c r="AE368" s="79">
        <f t="shared" ref="AE368:AF370" si="372">O368+AC368</f>
        <v>36</v>
      </c>
      <c r="AF368" s="66">
        <f t="shared" si="372"/>
        <v>5262311</v>
      </c>
      <c r="AG368" s="66">
        <v>36</v>
      </c>
      <c r="AH368" s="84">
        <v>5262311</v>
      </c>
    </row>
    <row r="369" spans="2:34" ht="14.25" x14ac:dyDescent="0.15">
      <c r="B369" s="364"/>
      <c r="C369" s="368"/>
      <c r="D369" s="368"/>
      <c r="E369" s="369"/>
      <c r="F369" s="10" t="s">
        <v>86</v>
      </c>
      <c r="G369" s="85"/>
      <c r="H369" s="86"/>
      <c r="I369" s="86"/>
      <c r="J369" s="86"/>
      <c r="K369" s="86"/>
      <c r="L369" s="86"/>
      <c r="M369" s="86"/>
      <c r="N369" s="86"/>
      <c r="O369" s="87">
        <f t="shared" si="370"/>
        <v>0</v>
      </c>
      <c r="P369" s="88">
        <f t="shared" si="370"/>
        <v>0</v>
      </c>
      <c r="Q369" s="89"/>
      <c r="R369" s="86"/>
      <c r="S369" s="86"/>
      <c r="T369" s="86"/>
      <c r="U369" s="86"/>
      <c r="V369" s="86"/>
      <c r="W369" s="86"/>
      <c r="X369" s="86"/>
      <c r="Y369" s="86"/>
      <c r="Z369" s="86"/>
      <c r="AA369" s="86"/>
      <c r="AB369" s="86"/>
      <c r="AC369" s="87">
        <f t="shared" si="371"/>
        <v>0</v>
      </c>
      <c r="AD369" s="90">
        <f t="shared" si="371"/>
        <v>0</v>
      </c>
      <c r="AE369" s="91">
        <f t="shared" si="372"/>
        <v>0</v>
      </c>
      <c r="AF369" s="87">
        <f t="shared" si="372"/>
        <v>0</v>
      </c>
      <c r="AG369" s="86"/>
      <c r="AH369" s="92"/>
    </row>
    <row r="370" spans="2:34" ht="14.25" x14ac:dyDescent="0.15">
      <c r="B370" s="364"/>
      <c r="C370" s="368"/>
      <c r="D370" s="368"/>
      <c r="E370" s="369"/>
      <c r="F370" s="11" t="s">
        <v>9</v>
      </c>
      <c r="G370" s="93"/>
      <c r="H370" s="94"/>
      <c r="I370" s="94"/>
      <c r="J370" s="94"/>
      <c r="K370" s="94"/>
      <c r="L370" s="94"/>
      <c r="M370" s="94"/>
      <c r="N370" s="94"/>
      <c r="O370" s="95">
        <f t="shared" si="370"/>
        <v>0</v>
      </c>
      <c r="P370" s="96">
        <f t="shared" si="370"/>
        <v>0</v>
      </c>
      <c r="Q370" s="97"/>
      <c r="R370" s="94"/>
      <c r="S370" s="94"/>
      <c r="T370" s="94"/>
      <c r="U370" s="94"/>
      <c r="V370" s="94"/>
      <c r="W370" s="94"/>
      <c r="X370" s="94"/>
      <c r="Y370" s="94"/>
      <c r="Z370" s="94"/>
      <c r="AA370" s="94"/>
      <c r="AB370" s="94"/>
      <c r="AC370" s="95">
        <f t="shared" si="371"/>
        <v>0</v>
      </c>
      <c r="AD370" s="98">
        <f t="shared" si="371"/>
        <v>0</v>
      </c>
      <c r="AE370" s="99">
        <f t="shared" si="372"/>
        <v>0</v>
      </c>
      <c r="AF370" s="95">
        <f t="shared" si="372"/>
        <v>0</v>
      </c>
      <c r="AG370" s="100"/>
      <c r="AH370" s="101"/>
    </row>
    <row r="371" spans="2:34" ht="15" thickBot="1" x14ac:dyDescent="0.2">
      <c r="B371" s="364"/>
      <c r="C371" s="368"/>
      <c r="D371" s="368"/>
      <c r="E371" s="369"/>
      <c r="F371" s="33" t="s">
        <v>15</v>
      </c>
      <c r="G371" s="260">
        <f>SUM(G368:G370)</f>
        <v>1</v>
      </c>
      <c r="H371" s="261">
        <f t="shared" ref="H371:AH371" si="373">SUM(H368:H370)</f>
        <v>25000</v>
      </c>
      <c r="I371" s="261">
        <f t="shared" si="373"/>
        <v>7</v>
      </c>
      <c r="J371" s="261">
        <f t="shared" si="373"/>
        <v>234058</v>
      </c>
      <c r="K371" s="261">
        <f t="shared" si="373"/>
        <v>14</v>
      </c>
      <c r="L371" s="261">
        <f t="shared" si="373"/>
        <v>37001</v>
      </c>
      <c r="M371" s="261">
        <f t="shared" si="373"/>
        <v>0</v>
      </c>
      <c r="N371" s="261">
        <f t="shared" si="373"/>
        <v>0</v>
      </c>
      <c r="O371" s="261">
        <f t="shared" si="373"/>
        <v>22</v>
      </c>
      <c r="P371" s="262">
        <f t="shared" si="373"/>
        <v>296059</v>
      </c>
      <c r="Q371" s="263">
        <f t="shared" si="373"/>
        <v>0</v>
      </c>
      <c r="R371" s="261">
        <f t="shared" si="373"/>
        <v>0</v>
      </c>
      <c r="S371" s="261">
        <f t="shared" si="373"/>
        <v>6</v>
      </c>
      <c r="T371" s="261">
        <f t="shared" si="373"/>
        <v>513120</v>
      </c>
      <c r="U371" s="261">
        <f t="shared" si="373"/>
        <v>8</v>
      </c>
      <c r="V371" s="261">
        <f t="shared" si="373"/>
        <v>4453132</v>
      </c>
      <c r="W371" s="261">
        <f t="shared" si="373"/>
        <v>0</v>
      </c>
      <c r="X371" s="261">
        <f t="shared" si="373"/>
        <v>0</v>
      </c>
      <c r="Y371" s="261">
        <f t="shared" si="373"/>
        <v>0</v>
      </c>
      <c r="Z371" s="261">
        <f t="shared" si="373"/>
        <v>0</v>
      </c>
      <c r="AA371" s="261">
        <f t="shared" si="373"/>
        <v>0</v>
      </c>
      <c r="AB371" s="261">
        <f t="shared" si="373"/>
        <v>0</v>
      </c>
      <c r="AC371" s="261">
        <f t="shared" si="373"/>
        <v>14</v>
      </c>
      <c r="AD371" s="264">
        <f t="shared" si="373"/>
        <v>4966252</v>
      </c>
      <c r="AE371" s="260">
        <f t="shared" si="373"/>
        <v>36</v>
      </c>
      <c r="AF371" s="261">
        <f t="shared" si="373"/>
        <v>5262311</v>
      </c>
      <c r="AG371" s="261">
        <f t="shared" si="373"/>
        <v>36</v>
      </c>
      <c r="AH371" s="262">
        <f t="shared" si="373"/>
        <v>5262311</v>
      </c>
    </row>
    <row r="372" spans="2:34" ht="14.25" x14ac:dyDescent="0.15">
      <c r="B372" s="350" t="s">
        <v>183</v>
      </c>
      <c r="C372" s="351"/>
      <c r="D372" s="351"/>
      <c r="E372" s="352"/>
      <c r="F372" s="9" t="s">
        <v>85</v>
      </c>
      <c r="G372" s="79"/>
      <c r="H372" s="80"/>
      <c r="I372" s="66">
        <v>4</v>
      </c>
      <c r="J372" s="80">
        <v>309100</v>
      </c>
      <c r="K372" s="66"/>
      <c r="L372" s="80"/>
      <c r="M372" s="66"/>
      <c r="N372" s="66"/>
      <c r="O372" s="66">
        <f t="shared" ref="O372:P374" si="374">G372+I372+K372+M372</f>
        <v>4</v>
      </c>
      <c r="P372" s="81">
        <f t="shared" si="374"/>
        <v>309100</v>
      </c>
      <c r="Q372" s="82"/>
      <c r="R372" s="66"/>
      <c r="S372" s="66"/>
      <c r="T372" s="80"/>
      <c r="U372" s="66">
        <v>2</v>
      </c>
      <c r="V372" s="80">
        <v>13207406</v>
      </c>
      <c r="W372" s="66"/>
      <c r="X372" s="80"/>
      <c r="Y372" s="66"/>
      <c r="Z372" s="80"/>
      <c r="AA372" s="66">
        <v>1</v>
      </c>
      <c r="AB372" s="80">
        <v>5032800</v>
      </c>
      <c r="AC372" s="66">
        <f t="shared" ref="AC372:AD374" si="375">Q372+S372+U372+W372+Y372+AA372</f>
        <v>3</v>
      </c>
      <c r="AD372" s="83">
        <f t="shared" si="375"/>
        <v>18240206</v>
      </c>
      <c r="AE372" s="79">
        <f t="shared" ref="AE372:AF374" si="376">O372+AC372</f>
        <v>7</v>
      </c>
      <c r="AF372" s="66">
        <f t="shared" si="376"/>
        <v>18549306</v>
      </c>
      <c r="AG372" s="66">
        <v>4</v>
      </c>
      <c r="AH372" s="84">
        <v>18255206</v>
      </c>
    </row>
    <row r="373" spans="2:34" ht="14.25" x14ac:dyDescent="0.15">
      <c r="B373" s="350"/>
      <c r="C373" s="351"/>
      <c r="D373" s="351"/>
      <c r="E373" s="352"/>
      <c r="F373" s="10" t="s">
        <v>86</v>
      </c>
      <c r="G373" s="85"/>
      <c r="H373" s="86"/>
      <c r="I373" s="86"/>
      <c r="J373" s="86"/>
      <c r="K373" s="86"/>
      <c r="L373" s="86"/>
      <c r="M373" s="86"/>
      <c r="N373" s="86"/>
      <c r="O373" s="87">
        <f t="shared" si="374"/>
        <v>0</v>
      </c>
      <c r="P373" s="88">
        <f t="shared" si="374"/>
        <v>0</v>
      </c>
      <c r="Q373" s="89"/>
      <c r="R373" s="86"/>
      <c r="S373" s="86"/>
      <c r="T373" s="86"/>
      <c r="U373" s="86"/>
      <c r="V373" s="86"/>
      <c r="W373" s="86"/>
      <c r="X373" s="86"/>
      <c r="Y373" s="86"/>
      <c r="Z373" s="86"/>
      <c r="AA373" s="86"/>
      <c r="AB373" s="86"/>
      <c r="AC373" s="87">
        <f t="shared" si="375"/>
        <v>0</v>
      </c>
      <c r="AD373" s="90">
        <f t="shared" si="375"/>
        <v>0</v>
      </c>
      <c r="AE373" s="91">
        <f t="shared" si="376"/>
        <v>0</v>
      </c>
      <c r="AF373" s="87">
        <f t="shared" si="376"/>
        <v>0</v>
      </c>
      <c r="AG373" s="86"/>
      <c r="AH373" s="92"/>
    </row>
    <row r="374" spans="2:34" ht="14.25" x14ac:dyDescent="0.15">
      <c r="B374" s="350"/>
      <c r="C374" s="351"/>
      <c r="D374" s="351"/>
      <c r="E374" s="352"/>
      <c r="F374" s="11" t="s">
        <v>87</v>
      </c>
      <c r="G374" s="93"/>
      <c r="H374" s="94"/>
      <c r="I374" s="94"/>
      <c r="J374" s="94"/>
      <c r="K374" s="94"/>
      <c r="L374" s="94"/>
      <c r="M374" s="94"/>
      <c r="N374" s="94"/>
      <c r="O374" s="95">
        <f t="shared" si="374"/>
        <v>0</v>
      </c>
      <c r="P374" s="96">
        <f t="shared" si="374"/>
        <v>0</v>
      </c>
      <c r="Q374" s="97"/>
      <c r="R374" s="94"/>
      <c r="S374" s="94"/>
      <c r="T374" s="94"/>
      <c r="U374" s="94"/>
      <c r="V374" s="94"/>
      <c r="W374" s="94"/>
      <c r="X374" s="94"/>
      <c r="Y374" s="94"/>
      <c r="Z374" s="94"/>
      <c r="AA374" s="94"/>
      <c r="AB374" s="94"/>
      <c r="AC374" s="95">
        <f t="shared" si="375"/>
        <v>0</v>
      </c>
      <c r="AD374" s="98">
        <f t="shared" si="375"/>
        <v>0</v>
      </c>
      <c r="AE374" s="99">
        <f t="shared" si="376"/>
        <v>0</v>
      </c>
      <c r="AF374" s="95">
        <f t="shared" si="376"/>
        <v>0</v>
      </c>
      <c r="AG374" s="100"/>
      <c r="AH374" s="101"/>
    </row>
    <row r="375" spans="2:34" ht="15" thickBot="1" x14ac:dyDescent="0.2">
      <c r="B375" s="353"/>
      <c r="C375" s="351"/>
      <c r="D375" s="351"/>
      <c r="E375" s="352"/>
      <c r="F375" s="8" t="s">
        <v>15</v>
      </c>
      <c r="G375" s="102">
        <f>SUM(G372:G374)</f>
        <v>0</v>
      </c>
      <c r="H375" s="103">
        <f t="shared" ref="H375:AH375" si="377">SUM(H372:H374)</f>
        <v>0</v>
      </c>
      <c r="I375" s="103">
        <f t="shared" si="377"/>
        <v>4</v>
      </c>
      <c r="J375" s="103">
        <f t="shared" si="377"/>
        <v>309100</v>
      </c>
      <c r="K375" s="103">
        <f t="shared" si="377"/>
        <v>0</v>
      </c>
      <c r="L375" s="103">
        <f t="shared" si="377"/>
        <v>0</v>
      </c>
      <c r="M375" s="103">
        <f t="shared" si="377"/>
        <v>0</v>
      </c>
      <c r="N375" s="103">
        <f t="shared" si="377"/>
        <v>0</v>
      </c>
      <c r="O375" s="103">
        <f t="shared" si="377"/>
        <v>4</v>
      </c>
      <c r="P375" s="104">
        <f t="shared" si="377"/>
        <v>309100</v>
      </c>
      <c r="Q375" s="105">
        <f t="shared" si="377"/>
        <v>0</v>
      </c>
      <c r="R375" s="103">
        <f t="shared" si="377"/>
        <v>0</v>
      </c>
      <c r="S375" s="103">
        <f t="shared" si="377"/>
        <v>0</v>
      </c>
      <c r="T375" s="103">
        <f t="shared" si="377"/>
        <v>0</v>
      </c>
      <c r="U375" s="103">
        <f t="shared" si="377"/>
        <v>2</v>
      </c>
      <c r="V375" s="103">
        <f t="shared" si="377"/>
        <v>13207406</v>
      </c>
      <c r="W375" s="103">
        <f t="shared" si="377"/>
        <v>0</v>
      </c>
      <c r="X375" s="103">
        <f t="shared" si="377"/>
        <v>0</v>
      </c>
      <c r="Y375" s="103">
        <f t="shared" si="377"/>
        <v>0</v>
      </c>
      <c r="Z375" s="103">
        <f t="shared" si="377"/>
        <v>0</v>
      </c>
      <c r="AA375" s="103">
        <f t="shared" si="377"/>
        <v>1</v>
      </c>
      <c r="AB375" s="103">
        <f t="shared" si="377"/>
        <v>5032800</v>
      </c>
      <c r="AC375" s="103">
        <f t="shared" si="377"/>
        <v>3</v>
      </c>
      <c r="AD375" s="106">
        <f t="shared" si="377"/>
        <v>18240206</v>
      </c>
      <c r="AE375" s="102">
        <f t="shared" si="377"/>
        <v>7</v>
      </c>
      <c r="AF375" s="103">
        <f t="shared" si="377"/>
        <v>18549306</v>
      </c>
      <c r="AG375" s="103">
        <f t="shared" si="377"/>
        <v>4</v>
      </c>
      <c r="AH375" s="104">
        <f t="shared" si="377"/>
        <v>18255206</v>
      </c>
    </row>
    <row r="376" spans="2:34" ht="14.25" x14ac:dyDescent="0.15">
      <c r="B376" s="350" t="s">
        <v>184</v>
      </c>
      <c r="C376" s="351"/>
      <c r="D376" s="351"/>
      <c r="E376" s="352"/>
      <c r="F376" s="9" t="s">
        <v>85</v>
      </c>
      <c r="G376" s="79"/>
      <c r="H376" s="80"/>
      <c r="I376" s="66">
        <v>2</v>
      </c>
      <c r="J376" s="80">
        <v>26350</v>
      </c>
      <c r="K376" s="66">
        <v>1</v>
      </c>
      <c r="L376" s="80">
        <v>20158</v>
      </c>
      <c r="M376" s="66"/>
      <c r="N376" s="66"/>
      <c r="O376" s="66">
        <f t="shared" ref="O376:P378" si="378">G376+I376+K376+M376</f>
        <v>3</v>
      </c>
      <c r="P376" s="81">
        <f t="shared" si="378"/>
        <v>46508</v>
      </c>
      <c r="Q376" s="82"/>
      <c r="R376" s="66"/>
      <c r="S376" s="66"/>
      <c r="T376" s="80"/>
      <c r="U376" s="66">
        <v>1</v>
      </c>
      <c r="V376" s="80">
        <v>139320</v>
      </c>
      <c r="W376" s="66"/>
      <c r="X376" s="80"/>
      <c r="Y376" s="66"/>
      <c r="Z376" s="80"/>
      <c r="AA376" s="66"/>
      <c r="AB376" s="80"/>
      <c r="AC376" s="66">
        <f t="shared" ref="AC376:AD378" si="379">Q376+S376+U376+W376+Y376+AA376</f>
        <v>1</v>
      </c>
      <c r="AD376" s="83">
        <f t="shared" si="379"/>
        <v>139320</v>
      </c>
      <c r="AE376" s="79">
        <f t="shared" ref="AE376:AF378" si="380">O376+AC376</f>
        <v>4</v>
      </c>
      <c r="AF376" s="66">
        <f t="shared" si="380"/>
        <v>185828</v>
      </c>
      <c r="AG376" s="66"/>
      <c r="AH376" s="84"/>
    </row>
    <row r="377" spans="2:34" ht="14.25" x14ac:dyDescent="0.15">
      <c r="B377" s="350"/>
      <c r="C377" s="351"/>
      <c r="D377" s="351"/>
      <c r="E377" s="352"/>
      <c r="F377" s="10" t="s">
        <v>86</v>
      </c>
      <c r="G377" s="85"/>
      <c r="H377" s="86"/>
      <c r="I377" s="86"/>
      <c r="J377" s="86"/>
      <c r="K377" s="86"/>
      <c r="L377" s="86"/>
      <c r="M377" s="86"/>
      <c r="N377" s="86"/>
      <c r="O377" s="87">
        <f t="shared" si="378"/>
        <v>0</v>
      </c>
      <c r="P377" s="88">
        <f t="shared" si="378"/>
        <v>0</v>
      </c>
      <c r="Q377" s="89"/>
      <c r="R377" s="86"/>
      <c r="S377" s="86"/>
      <c r="T377" s="86"/>
      <c r="U377" s="86"/>
      <c r="V377" s="86"/>
      <c r="W377" s="86"/>
      <c r="X377" s="86"/>
      <c r="Y377" s="86"/>
      <c r="Z377" s="86"/>
      <c r="AA377" s="86"/>
      <c r="AB377" s="86"/>
      <c r="AC377" s="87">
        <f t="shared" si="379"/>
        <v>0</v>
      </c>
      <c r="AD377" s="90">
        <f t="shared" si="379"/>
        <v>0</v>
      </c>
      <c r="AE377" s="91">
        <f t="shared" si="380"/>
        <v>0</v>
      </c>
      <c r="AF377" s="87">
        <f t="shared" si="380"/>
        <v>0</v>
      </c>
      <c r="AG377" s="86"/>
      <c r="AH377" s="92"/>
    </row>
    <row r="378" spans="2:34" ht="14.25" x14ac:dyDescent="0.15">
      <c r="B378" s="350"/>
      <c r="C378" s="351"/>
      <c r="D378" s="351"/>
      <c r="E378" s="352"/>
      <c r="F378" s="11" t="s">
        <v>87</v>
      </c>
      <c r="G378" s="93"/>
      <c r="H378" s="94"/>
      <c r="I378" s="94"/>
      <c r="J378" s="94"/>
      <c r="K378" s="94"/>
      <c r="L378" s="94"/>
      <c r="M378" s="94"/>
      <c r="N378" s="94"/>
      <c r="O378" s="95">
        <f t="shared" si="378"/>
        <v>0</v>
      </c>
      <c r="P378" s="96">
        <f t="shared" si="378"/>
        <v>0</v>
      </c>
      <c r="Q378" s="97"/>
      <c r="R378" s="94"/>
      <c r="S378" s="94"/>
      <c r="T378" s="94"/>
      <c r="U378" s="94"/>
      <c r="V378" s="94"/>
      <c r="W378" s="94"/>
      <c r="X378" s="94"/>
      <c r="Y378" s="94"/>
      <c r="Z378" s="94"/>
      <c r="AA378" s="94"/>
      <c r="AB378" s="94"/>
      <c r="AC378" s="95">
        <f t="shared" si="379"/>
        <v>0</v>
      </c>
      <c r="AD378" s="98">
        <f t="shared" si="379"/>
        <v>0</v>
      </c>
      <c r="AE378" s="99">
        <f t="shared" si="380"/>
        <v>0</v>
      </c>
      <c r="AF378" s="95">
        <f t="shared" si="380"/>
        <v>0</v>
      </c>
      <c r="AG378" s="100"/>
      <c r="AH378" s="101"/>
    </row>
    <row r="379" spans="2:34" ht="15" thickBot="1" x14ac:dyDescent="0.2">
      <c r="B379" s="353"/>
      <c r="C379" s="351"/>
      <c r="D379" s="351"/>
      <c r="E379" s="352"/>
      <c r="F379" s="8" t="s">
        <v>15</v>
      </c>
      <c r="G379" s="102">
        <f>SUM(G376:G378)</f>
        <v>0</v>
      </c>
      <c r="H379" s="103">
        <f t="shared" ref="H379:AH379" si="381">SUM(H376:H378)</f>
        <v>0</v>
      </c>
      <c r="I379" s="103">
        <f t="shared" si="381"/>
        <v>2</v>
      </c>
      <c r="J379" s="103">
        <f t="shared" si="381"/>
        <v>26350</v>
      </c>
      <c r="K379" s="103">
        <f t="shared" si="381"/>
        <v>1</v>
      </c>
      <c r="L379" s="103">
        <f t="shared" si="381"/>
        <v>20158</v>
      </c>
      <c r="M379" s="103">
        <f t="shared" si="381"/>
        <v>0</v>
      </c>
      <c r="N379" s="103">
        <f t="shared" si="381"/>
        <v>0</v>
      </c>
      <c r="O379" s="103">
        <f t="shared" si="381"/>
        <v>3</v>
      </c>
      <c r="P379" s="104">
        <f t="shared" si="381"/>
        <v>46508</v>
      </c>
      <c r="Q379" s="105">
        <f t="shared" si="381"/>
        <v>0</v>
      </c>
      <c r="R379" s="103">
        <f t="shared" si="381"/>
        <v>0</v>
      </c>
      <c r="S379" s="103">
        <f t="shared" si="381"/>
        <v>0</v>
      </c>
      <c r="T379" s="103">
        <f t="shared" si="381"/>
        <v>0</v>
      </c>
      <c r="U379" s="103">
        <f t="shared" si="381"/>
        <v>1</v>
      </c>
      <c r="V379" s="103">
        <f t="shared" si="381"/>
        <v>139320</v>
      </c>
      <c r="W379" s="103">
        <f t="shared" si="381"/>
        <v>0</v>
      </c>
      <c r="X379" s="103">
        <f t="shared" si="381"/>
        <v>0</v>
      </c>
      <c r="Y379" s="103">
        <f t="shared" si="381"/>
        <v>0</v>
      </c>
      <c r="Z379" s="103">
        <f t="shared" si="381"/>
        <v>0</v>
      </c>
      <c r="AA379" s="103">
        <f t="shared" si="381"/>
        <v>0</v>
      </c>
      <c r="AB379" s="103">
        <f t="shared" si="381"/>
        <v>0</v>
      </c>
      <c r="AC379" s="103">
        <f t="shared" si="381"/>
        <v>1</v>
      </c>
      <c r="AD379" s="106">
        <f t="shared" si="381"/>
        <v>139320</v>
      </c>
      <c r="AE379" s="102">
        <f t="shared" si="381"/>
        <v>4</v>
      </c>
      <c r="AF379" s="103">
        <f t="shared" si="381"/>
        <v>185828</v>
      </c>
      <c r="AG379" s="103">
        <f t="shared" si="381"/>
        <v>0</v>
      </c>
      <c r="AH379" s="104">
        <f t="shared" si="381"/>
        <v>0</v>
      </c>
    </row>
    <row r="380" spans="2:34" ht="14.25" x14ac:dyDescent="0.15">
      <c r="B380" s="350" t="s">
        <v>185</v>
      </c>
      <c r="C380" s="351"/>
      <c r="D380" s="351"/>
      <c r="E380" s="352"/>
      <c r="F380" s="12" t="s">
        <v>85</v>
      </c>
      <c r="G380" s="265">
        <v>1</v>
      </c>
      <c r="H380" s="266">
        <v>1530</v>
      </c>
      <c r="I380" s="267">
        <v>87</v>
      </c>
      <c r="J380" s="266">
        <v>15769838</v>
      </c>
      <c r="K380" s="267">
        <v>36</v>
      </c>
      <c r="L380" s="266">
        <v>245932</v>
      </c>
      <c r="M380" s="267"/>
      <c r="N380" s="267"/>
      <c r="O380" s="267">
        <f t="shared" ref="O380:P382" si="382">G380+I380+K380+M380</f>
        <v>124</v>
      </c>
      <c r="P380" s="268">
        <f t="shared" si="382"/>
        <v>16017300</v>
      </c>
      <c r="Q380" s="269"/>
      <c r="R380" s="267"/>
      <c r="S380" s="267"/>
      <c r="T380" s="266"/>
      <c r="U380" s="267">
        <v>1</v>
      </c>
      <c r="V380" s="266">
        <v>283584</v>
      </c>
      <c r="W380" s="267"/>
      <c r="X380" s="266"/>
      <c r="Y380" s="267"/>
      <c r="Z380" s="266"/>
      <c r="AA380" s="267">
        <v>26</v>
      </c>
      <c r="AB380" s="266">
        <v>5919798</v>
      </c>
      <c r="AC380" s="267">
        <f t="shared" ref="AC380:AD382" si="383">Q380+S380+U380+W380+Y380+AA380</f>
        <v>27</v>
      </c>
      <c r="AD380" s="270">
        <f t="shared" si="383"/>
        <v>6203382</v>
      </c>
      <c r="AE380" s="265">
        <f t="shared" ref="AE380:AF382" si="384">O380+AC380</f>
        <v>151</v>
      </c>
      <c r="AF380" s="267">
        <f t="shared" si="384"/>
        <v>22220682</v>
      </c>
      <c r="AG380" s="267"/>
      <c r="AH380" s="271"/>
    </row>
    <row r="381" spans="2:34" ht="14.25" x14ac:dyDescent="0.15">
      <c r="B381" s="350"/>
      <c r="C381" s="351"/>
      <c r="D381" s="351"/>
      <c r="E381" s="352"/>
      <c r="F381" s="10" t="s">
        <v>86</v>
      </c>
      <c r="G381" s="85"/>
      <c r="H381" s="86"/>
      <c r="I381" s="86"/>
      <c r="J381" s="86"/>
      <c r="K381" s="86"/>
      <c r="L381" s="86"/>
      <c r="M381" s="86"/>
      <c r="N381" s="86"/>
      <c r="O381" s="87">
        <f t="shared" si="382"/>
        <v>0</v>
      </c>
      <c r="P381" s="88">
        <f t="shared" si="382"/>
        <v>0</v>
      </c>
      <c r="Q381" s="89"/>
      <c r="R381" s="86"/>
      <c r="S381" s="86"/>
      <c r="T381" s="86"/>
      <c r="U381" s="86"/>
      <c r="V381" s="86"/>
      <c r="W381" s="86"/>
      <c r="X381" s="86"/>
      <c r="Y381" s="86"/>
      <c r="Z381" s="86"/>
      <c r="AA381" s="86"/>
      <c r="AB381" s="86"/>
      <c r="AC381" s="87">
        <f t="shared" si="383"/>
        <v>0</v>
      </c>
      <c r="AD381" s="90">
        <f t="shared" si="383"/>
        <v>0</v>
      </c>
      <c r="AE381" s="91">
        <f t="shared" si="384"/>
        <v>0</v>
      </c>
      <c r="AF381" s="87">
        <f t="shared" si="384"/>
        <v>0</v>
      </c>
      <c r="AG381" s="86"/>
      <c r="AH381" s="92"/>
    </row>
    <row r="382" spans="2:34" ht="14.25" x14ac:dyDescent="0.15">
      <c r="B382" s="350"/>
      <c r="C382" s="351"/>
      <c r="D382" s="351"/>
      <c r="E382" s="352"/>
      <c r="F382" s="11" t="s">
        <v>87</v>
      </c>
      <c r="G382" s="93"/>
      <c r="H382" s="94"/>
      <c r="I382" s="94"/>
      <c r="J382" s="94"/>
      <c r="K382" s="94"/>
      <c r="L382" s="94"/>
      <c r="M382" s="94"/>
      <c r="N382" s="94"/>
      <c r="O382" s="95">
        <f t="shared" si="382"/>
        <v>0</v>
      </c>
      <c r="P382" s="96">
        <f t="shared" si="382"/>
        <v>0</v>
      </c>
      <c r="Q382" s="97"/>
      <c r="R382" s="94"/>
      <c r="S382" s="94"/>
      <c r="T382" s="94"/>
      <c r="U382" s="94"/>
      <c r="V382" s="94"/>
      <c r="W382" s="94"/>
      <c r="X382" s="94"/>
      <c r="Y382" s="94"/>
      <c r="Z382" s="94"/>
      <c r="AA382" s="94"/>
      <c r="AB382" s="94"/>
      <c r="AC382" s="95">
        <f t="shared" si="383"/>
        <v>0</v>
      </c>
      <c r="AD382" s="98">
        <f t="shared" si="383"/>
        <v>0</v>
      </c>
      <c r="AE382" s="99">
        <f t="shared" si="384"/>
        <v>0</v>
      </c>
      <c r="AF382" s="95">
        <f t="shared" si="384"/>
        <v>0</v>
      </c>
      <c r="AG382" s="100"/>
      <c r="AH382" s="101"/>
    </row>
    <row r="383" spans="2:34" ht="15" thickBot="1" x14ac:dyDescent="0.2">
      <c r="B383" s="353"/>
      <c r="C383" s="351"/>
      <c r="D383" s="351"/>
      <c r="E383" s="352"/>
      <c r="F383" s="13" t="s">
        <v>15</v>
      </c>
      <c r="G383" s="107">
        <f>SUM(G380:G382)</f>
        <v>1</v>
      </c>
      <c r="H383" s="108">
        <f t="shared" ref="H383:AH383" si="385">SUM(H380:H382)</f>
        <v>1530</v>
      </c>
      <c r="I383" s="108">
        <f t="shared" si="385"/>
        <v>87</v>
      </c>
      <c r="J383" s="108">
        <f t="shared" si="385"/>
        <v>15769838</v>
      </c>
      <c r="K383" s="108">
        <f t="shared" si="385"/>
        <v>36</v>
      </c>
      <c r="L383" s="108">
        <f t="shared" si="385"/>
        <v>245932</v>
      </c>
      <c r="M383" s="108">
        <f t="shared" si="385"/>
        <v>0</v>
      </c>
      <c r="N383" s="108">
        <f t="shared" si="385"/>
        <v>0</v>
      </c>
      <c r="O383" s="108">
        <f t="shared" si="385"/>
        <v>124</v>
      </c>
      <c r="P383" s="109">
        <f t="shared" si="385"/>
        <v>16017300</v>
      </c>
      <c r="Q383" s="110">
        <f t="shared" si="385"/>
        <v>0</v>
      </c>
      <c r="R383" s="108">
        <f t="shared" si="385"/>
        <v>0</v>
      </c>
      <c r="S383" s="108">
        <f t="shared" si="385"/>
        <v>0</v>
      </c>
      <c r="T383" s="108">
        <f t="shared" si="385"/>
        <v>0</v>
      </c>
      <c r="U383" s="108">
        <f t="shared" si="385"/>
        <v>1</v>
      </c>
      <c r="V383" s="108">
        <f t="shared" si="385"/>
        <v>283584</v>
      </c>
      <c r="W383" s="108">
        <f t="shared" si="385"/>
        <v>0</v>
      </c>
      <c r="X383" s="108">
        <f t="shared" si="385"/>
        <v>0</v>
      </c>
      <c r="Y383" s="108">
        <f t="shared" si="385"/>
        <v>0</v>
      </c>
      <c r="Z383" s="108">
        <f t="shared" si="385"/>
        <v>0</v>
      </c>
      <c r="AA383" s="108">
        <f t="shared" si="385"/>
        <v>26</v>
      </c>
      <c r="AB383" s="108">
        <f t="shared" si="385"/>
        <v>5919798</v>
      </c>
      <c r="AC383" s="108">
        <f t="shared" si="385"/>
        <v>27</v>
      </c>
      <c r="AD383" s="111">
        <f t="shared" si="385"/>
        <v>6203382</v>
      </c>
      <c r="AE383" s="107">
        <f t="shared" si="385"/>
        <v>151</v>
      </c>
      <c r="AF383" s="108">
        <f t="shared" si="385"/>
        <v>22220682</v>
      </c>
      <c r="AG383" s="108">
        <f t="shared" si="385"/>
        <v>0</v>
      </c>
      <c r="AH383" s="109">
        <f t="shared" si="385"/>
        <v>0</v>
      </c>
    </row>
    <row r="384" spans="2:34" ht="14.25" x14ac:dyDescent="0.15">
      <c r="B384" s="364" t="s">
        <v>186</v>
      </c>
      <c r="C384" s="368"/>
      <c r="D384" s="368"/>
      <c r="E384" s="369"/>
      <c r="F384" s="9" t="s">
        <v>85</v>
      </c>
      <c r="G384" s="79"/>
      <c r="H384" s="80"/>
      <c r="I384" s="66"/>
      <c r="J384" s="80"/>
      <c r="K384" s="66"/>
      <c r="L384" s="80"/>
      <c r="M384" s="66"/>
      <c r="N384" s="66"/>
      <c r="O384" s="66">
        <f t="shared" ref="O384:P386" si="386">G384+I384+K384+M384</f>
        <v>0</v>
      </c>
      <c r="P384" s="81">
        <f t="shared" si="386"/>
        <v>0</v>
      </c>
      <c r="Q384" s="82"/>
      <c r="R384" s="66"/>
      <c r="S384" s="66">
        <v>54</v>
      </c>
      <c r="T384" s="80">
        <v>407622</v>
      </c>
      <c r="U384" s="66"/>
      <c r="V384" s="80"/>
      <c r="W384" s="66"/>
      <c r="X384" s="80"/>
      <c r="Y384" s="66"/>
      <c r="Z384" s="80"/>
      <c r="AA384" s="66"/>
      <c r="AB384" s="80"/>
      <c r="AC384" s="66">
        <f t="shared" ref="AC384:AD386" si="387">Q384+S384+U384+W384+Y384+AA384</f>
        <v>54</v>
      </c>
      <c r="AD384" s="83">
        <f t="shared" si="387"/>
        <v>407622</v>
      </c>
      <c r="AE384" s="79">
        <f t="shared" ref="AE384:AF386" si="388">O384+AC384</f>
        <v>54</v>
      </c>
      <c r="AF384" s="66">
        <f t="shared" si="388"/>
        <v>407622</v>
      </c>
      <c r="AG384" s="66">
        <v>54</v>
      </c>
      <c r="AH384" s="84">
        <v>407622</v>
      </c>
    </row>
    <row r="385" spans="2:34" ht="14.25" x14ac:dyDescent="0.15">
      <c r="B385" s="364"/>
      <c r="C385" s="368"/>
      <c r="D385" s="368"/>
      <c r="E385" s="369"/>
      <c r="F385" s="10" t="s">
        <v>86</v>
      </c>
      <c r="G385" s="85"/>
      <c r="H385" s="86"/>
      <c r="I385" s="86"/>
      <c r="J385" s="86"/>
      <c r="K385" s="86"/>
      <c r="L385" s="86"/>
      <c r="M385" s="86"/>
      <c r="N385" s="86"/>
      <c r="O385" s="87">
        <f t="shared" si="386"/>
        <v>0</v>
      </c>
      <c r="P385" s="88">
        <f t="shared" si="386"/>
        <v>0</v>
      </c>
      <c r="Q385" s="89"/>
      <c r="R385" s="86"/>
      <c r="S385" s="86"/>
      <c r="T385" s="86"/>
      <c r="U385" s="86"/>
      <c r="V385" s="86"/>
      <c r="W385" s="86"/>
      <c r="X385" s="86"/>
      <c r="Y385" s="86"/>
      <c r="Z385" s="86"/>
      <c r="AA385" s="86"/>
      <c r="AB385" s="86"/>
      <c r="AC385" s="87">
        <f t="shared" si="387"/>
        <v>0</v>
      </c>
      <c r="AD385" s="90">
        <f t="shared" si="387"/>
        <v>0</v>
      </c>
      <c r="AE385" s="91">
        <f t="shared" si="388"/>
        <v>0</v>
      </c>
      <c r="AF385" s="87">
        <f t="shared" si="388"/>
        <v>0</v>
      </c>
      <c r="AG385" s="86"/>
      <c r="AH385" s="92"/>
    </row>
    <row r="386" spans="2:34" ht="14.25" x14ac:dyDescent="0.15">
      <c r="B386" s="364"/>
      <c r="C386" s="368"/>
      <c r="D386" s="368"/>
      <c r="E386" s="369"/>
      <c r="F386" s="11" t="s">
        <v>87</v>
      </c>
      <c r="G386" s="93"/>
      <c r="H386" s="94"/>
      <c r="I386" s="94"/>
      <c r="J386" s="94"/>
      <c r="K386" s="94"/>
      <c r="L386" s="94"/>
      <c r="M386" s="94"/>
      <c r="N386" s="94"/>
      <c r="O386" s="95">
        <f t="shared" si="386"/>
        <v>0</v>
      </c>
      <c r="P386" s="96">
        <f t="shared" si="386"/>
        <v>0</v>
      </c>
      <c r="Q386" s="97"/>
      <c r="R386" s="94"/>
      <c r="S386" s="94"/>
      <c r="T386" s="94"/>
      <c r="U386" s="94"/>
      <c r="V386" s="94"/>
      <c r="W386" s="94"/>
      <c r="X386" s="94"/>
      <c r="Y386" s="94"/>
      <c r="Z386" s="94"/>
      <c r="AA386" s="94"/>
      <c r="AB386" s="94"/>
      <c r="AC386" s="95">
        <f t="shared" si="387"/>
        <v>0</v>
      </c>
      <c r="AD386" s="98">
        <f t="shared" si="387"/>
        <v>0</v>
      </c>
      <c r="AE386" s="99">
        <f t="shared" si="388"/>
        <v>0</v>
      </c>
      <c r="AF386" s="95">
        <f t="shared" si="388"/>
        <v>0</v>
      </c>
      <c r="AG386" s="100"/>
      <c r="AH386" s="101"/>
    </row>
    <row r="387" spans="2:34" ht="15" thickBot="1" x14ac:dyDescent="0.2">
      <c r="B387" s="364"/>
      <c r="C387" s="368"/>
      <c r="D387" s="368"/>
      <c r="E387" s="369"/>
      <c r="F387" s="8" t="s">
        <v>15</v>
      </c>
      <c r="G387" s="102">
        <f>SUM(G384:G386)</f>
        <v>0</v>
      </c>
      <c r="H387" s="103">
        <f t="shared" ref="H387:AH387" si="389">SUM(H384:H386)</f>
        <v>0</v>
      </c>
      <c r="I387" s="103">
        <f t="shared" si="389"/>
        <v>0</v>
      </c>
      <c r="J387" s="103">
        <f t="shared" si="389"/>
        <v>0</v>
      </c>
      <c r="K387" s="103">
        <f t="shared" si="389"/>
        <v>0</v>
      </c>
      <c r="L387" s="103">
        <f t="shared" si="389"/>
        <v>0</v>
      </c>
      <c r="M387" s="103">
        <f t="shared" si="389"/>
        <v>0</v>
      </c>
      <c r="N387" s="103">
        <f t="shared" si="389"/>
        <v>0</v>
      </c>
      <c r="O387" s="103">
        <f t="shared" si="389"/>
        <v>0</v>
      </c>
      <c r="P387" s="104">
        <f t="shared" si="389"/>
        <v>0</v>
      </c>
      <c r="Q387" s="105">
        <f t="shared" si="389"/>
        <v>0</v>
      </c>
      <c r="R387" s="103">
        <f t="shared" si="389"/>
        <v>0</v>
      </c>
      <c r="S387" s="103">
        <f t="shared" si="389"/>
        <v>54</v>
      </c>
      <c r="T387" s="103">
        <f t="shared" si="389"/>
        <v>407622</v>
      </c>
      <c r="U387" s="103">
        <f t="shared" si="389"/>
        <v>0</v>
      </c>
      <c r="V387" s="103">
        <f t="shared" si="389"/>
        <v>0</v>
      </c>
      <c r="W387" s="103">
        <f t="shared" si="389"/>
        <v>0</v>
      </c>
      <c r="X387" s="103">
        <f t="shared" si="389"/>
        <v>0</v>
      </c>
      <c r="Y387" s="103">
        <f t="shared" si="389"/>
        <v>0</v>
      </c>
      <c r="Z387" s="103">
        <f t="shared" si="389"/>
        <v>0</v>
      </c>
      <c r="AA387" s="103">
        <f t="shared" si="389"/>
        <v>0</v>
      </c>
      <c r="AB387" s="103">
        <f t="shared" si="389"/>
        <v>0</v>
      </c>
      <c r="AC387" s="103">
        <f t="shared" si="389"/>
        <v>54</v>
      </c>
      <c r="AD387" s="106">
        <f t="shared" si="389"/>
        <v>407622</v>
      </c>
      <c r="AE387" s="102">
        <f t="shared" si="389"/>
        <v>54</v>
      </c>
      <c r="AF387" s="103">
        <f t="shared" si="389"/>
        <v>407622</v>
      </c>
      <c r="AG387" s="103">
        <f t="shared" si="389"/>
        <v>54</v>
      </c>
      <c r="AH387" s="104">
        <f t="shared" si="389"/>
        <v>407622</v>
      </c>
    </row>
    <row r="388" spans="2:34" ht="14.25" x14ac:dyDescent="0.15">
      <c r="B388" s="350" t="s">
        <v>187</v>
      </c>
      <c r="C388" s="351"/>
      <c r="D388" s="351"/>
      <c r="E388" s="352"/>
      <c r="F388" s="12" t="s">
        <v>85</v>
      </c>
      <c r="G388" s="265"/>
      <c r="H388" s="266"/>
      <c r="I388" s="267">
        <v>146</v>
      </c>
      <c r="J388" s="266">
        <v>554800</v>
      </c>
      <c r="K388" s="267">
        <v>84</v>
      </c>
      <c r="L388" s="266">
        <v>193840</v>
      </c>
      <c r="M388" s="267">
        <v>1</v>
      </c>
      <c r="N388" s="267">
        <v>97200</v>
      </c>
      <c r="O388" s="267">
        <f t="shared" ref="O388:P390" si="390">G388+I388+K388+M388</f>
        <v>231</v>
      </c>
      <c r="P388" s="268">
        <f t="shared" si="390"/>
        <v>845840</v>
      </c>
      <c r="Q388" s="269"/>
      <c r="R388" s="267"/>
      <c r="S388" s="267"/>
      <c r="T388" s="266"/>
      <c r="U388" s="267">
        <v>2</v>
      </c>
      <c r="V388" s="266">
        <v>12350000</v>
      </c>
      <c r="W388" s="267"/>
      <c r="X388" s="266"/>
      <c r="Y388" s="267"/>
      <c r="Z388" s="266"/>
      <c r="AA388" s="267"/>
      <c r="AB388" s="266"/>
      <c r="AC388" s="267">
        <f t="shared" ref="AC388:AD390" si="391">Q388+S388+U388+W388+Y388+AA388</f>
        <v>2</v>
      </c>
      <c r="AD388" s="270">
        <f t="shared" si="391"/>
        <v>12350000</v>
      </c>
      <c r="AE388" s="265">
        <f t="shared" ref="AE388:AF390" si="392">O388+AC388</f>
        <v>233</v>
      </c>
      <c r="AF388" s="267">
        <f t="shared" si="392"/>
        <v>13195840</v>
      </c>
      <c r="AG388" s="267"/>
      <c r="AH388" s="271"/>
    </row>
    <row r="389" spans="2:34" ht="14.25" x14ac:dyDescent="0.15">
      <c r="B389" s="350"/>
      <c r="C389" s="351"/>
      <c r="D389" s="351"/>
      <c r="E389" s="352"/>
      <c r="F389" s="10" t="s">
        <v>86</v>
      </c>
      <c r="G389" s="85"/>
      <c r="H389" s="86"/>
      <c r="I389" s="86"/>
      <c r="J389" s="86"/>
      <c r="K389" s="86"/>
      <c r="L389" s="86"/>
      <c r="M389" s="86"/>
      <c r="N389" s="86"/>
      <c r="O389" s="87">
        <f t="shared" si="390"/>
        <v>0</v>
      </c>
      <c r="P389" s="88">
        <f t="shared" si="390"/>
        <v>0</v>
      </c>
      <c r="Q389" s="89"/>
      <c r="R389" s="86"/>
      <c r="S389" s="86"/>
      <c r="T389" s="86"/>
      <c r="U389" s="86"/>
      <c r="V389" s="86"/>
      <c r="W389" s="86"/>
      <c r="X389" s="86"/>
      <c r="Y389" s="86"/>
      <c r="Z389" s="86"/>
      <c r="AA389" s="86"/>
      <c r="AB389" s="86"/>
      <c r="AC389" s="87">
        <f t="shared" si="391"/>
        <v>0</v>
      </c>
      <c r="AD389" s="90">
        <f t="shared" si="391"/>
        <v>0</v>
      </c>
      <c r="AE389" s="91">
        <f t="shared" si="392"/>
        <v>0</v>
      </c>
      <c r="AF389" s="87">
        <f t="shared" si="392"/>
        <v>0</v>
      </c>
      <c r="AG389" s="86"/>
      <c r="AH389" s="92"/>
    </row>
    <row r="390" spans="2:34" ht="14.25" x14ac:dyDescent="0.15">
      <c r="B390" s="350"/>
      <c r="C390" s="351"/>
      <c r="D390" s="351"/>
      <c r="E390" s="352"/>
      <c r="F390" s="11" t="s">
        <v>87</v>
      </c>
      <c r="G390" s="93"/>
      <c r="H390" s="94"/>
      <c r="I390" s="94"/>
      <c r="J390" s="94"/>
      <c r="K390" s="94"/>
      <c r="L390" s="94"/>
      <c r="M390" s="94"/>
      <c r="N390" s="94"/>
      <c r="O390" s="95">
        <f t="shared" si="390"/>
        <v>0</v>
      </c>
      <c r="P390" s="96">
        <f t="shared" si="390"/>
        <v>0</v>
      </c>
      <c r="Q390" s="97"/>
      <c r="R390" s="94"/>
      <c r="S390" s="94"/>
      <c r="T390" s="94"/>
      <c r="U390" s="94"/>
      <c r="V390" s="94"/>
      <c r="W390" s="94"/>
      <c r="X390" s="94"/>
      <c r="Y390" s="94"/>
      <c r="Z390" s="94"/>
      <c r="AA390" s="94"/>
      <c r="AB390" s="94"/>
      <c r="AC390" s="95">
        <f t="shared" si="391"/>
        <v>0</v>
      </c>
      <c r="AD390" s="98">
        <f t="shared" si="391"/>
        <v>0</v>
      </c>
      <c r="AE390" s="99">
        <f t="shared" si="392"/>
        <v>0</v>
      </c>
      <c r="AF390" s="95">
        <f t="shared" si="392"/>
        <v>0</v>
      </c>
      <c r="AG390" s="100"/>
      <c r="AH390" s="101"/>
    </row>
    <row r="391" spans="2:34" ht="15" thickBot="1" x14ac:dyDescent="0.2">
      <c r="B391" s="353"/>
      <c r="C391" s="351"/>
      <c r="D391" s="351"/>
      <c r="E391" s="352"/>
      <c r="F391" s="13" t="s">
        <v>15</v>
      </c>
      <c r="G391" s="107">
        <f>SUM(G388:G390)</f>
        <v>0</v>
      </c>
      <c r="H391" s="108">
        <f t="shared" ref="H391:AH391" si="393">SUM(H388:H390)</f>
        <v>0</v>
      </c>
      <c r="I391" s="108">
        <f t="shared" si="393"/>
        <v>146</v>
      </c>
      <c r="J391" s="108">
        <f t="shared" si="393"/>
        <v>554800</v>
      </c>
      <c r="K391" s="108">
        <f t="shared" si="393"/>
        <v>84</v>
      </c>
      <c r="L391" s="108">
        <f t="shared" si="393"/>
        <v>193840</v>
      </c>
      <c r="M391" s="108">
        <f t="shared" si="393"/>
        <v>1</v>
      </c>
      <c r="N391" s="108">
        <f t="shared" si="393"/>
        <v>97200</v>
      </c>
      <c r="O391" s="108">
        <f t="shared" si="393"/>
        <v>231</v>
      </c>
      <c r="P391" s="109">
        <f t="shared" si="393"/>
        <v>845840</v>
      </c>
      <c r="Q391" s="110">
        <f t="shared" si="393"/>
        <v>0</v>
      </c>
      <c r="R391" s="108">
        <f t="shared" si="393"/>
        <v>0</v>
      </c>
      <c r="S391" s="108">
        <f t="shared" si="393"/>
        <v>0</v>
      </c>
      <c r="T391" s="108">
        <f t="shared" si="393"/>
        <v>0</v>
      </c>
      <c r="U391" s="108">
        <f t="shared" si="393"/>
        <v>2</v>
      </c>
      <c r="V391" s="108">
        <f t="shared" si="393"/>
        <v>12350000</v>
      </c>
      <c r="W391" s="108">
        <f t="shared" si="393"/>
        <v>0</v>
      </c>
      <c r="X391" s="108">
        <f t="shared" si="393"/>
        <v>0</v>
      </c>
      <c r="Y391" s="108">
        <f t="shared" si="393"/>
        <v>0</v>
      </c>
      <c r="Z391" s="108">
        <f t="shared" si="393"/>
        <v>0</v>
      </c>
      <c r="AA391" s="108">
        <f t="shared" si="393"/>
        <v>0</v>
      </c>
      <c r="AB391" s="108">
        <f t="shared" si="393"/>
        <v>0</v>
      </c>
      <c r="AC391" s="108">
        <f t="shared" si="393"/>
        <v>2</v>
      </c>
      <c r="AD391" s="111">
        <f t="shared" si="393"/>
        <v>12350000</v>
      </c>
      <c r="AE391" s="107">
        <f t="shared" si="393"/>
        <v>233</v>
      </c>
      <c r="AF391" s="108">
        <f t="shared" si="393"/>
        <v>13195840</v>
      </c>
      <c r="AG391" s="108">
        <f t="shared" si="393"/>
        <v>0</v>
      </c>
      <c r="AH391" s="109">
        <f t="shared" si="393"/>
        <v>0</v>
      </c>
    </row>
    <row r="392" spans="2:34" ht="14.25" x14ac:dyDescent="0.15">
      <c r="B392" s="364" t="s">
        <v>188</v>
      </c>
      <c r="C392" s="368"/>
      <c r="D392" s="368"/>
      <c r="E392" s="369"/>
      <c r="F392" s="9" t="s">
        <v>85</v>
      </c>
      <c r="G392" s="79"/>
      <c r="H392" s="80"/>
      <c r="I392" s="66"/>
      <c r="J392" s="80"/>
      <c r="K392" s="66"/>
      <c r="L392" s="80"/>
      <c r="M392" s="66"/>
      <c r="N392" s="66"/>
      <c r="O392" s="66">
        <f t="shared" ref="O392:P394" si="394">G392+I392+K392+M392</f>
        <v>0</v>
      </c>
      <c r="P392" s="81">
        <f t="shared" si="394"/>
        <v>0</v>
      </c>
      <c r="Q392" s="82"/>
      <c r="R392" s="66"/>
      <c r="S392" s="66"/>
      <c r="T392" s="80"/>
      <c r="U392" s="66"/>
      <c r="V392" s="80"/>
      <c r="W392" s="66"/>
      <c r="X392" s="80"/>
      <c r="Y392" s="66"/>
      <c r="Z392" s="80"/>
      <c r="AA392" s="66"/>
      <c r="AB392" s="80"/>
      <c r="AC392" s="66">
        <f t="shared" ref="AC392:AD394" si="395">Q392+S392+U392+W392+Y392+AA392</f>
        <v>0</v>
      </c>
      <c r="AD392" s="83">
        <f t="shared" si="395"/>
        <v>0</v>
      </c>
      <c r="AE392" s="79">
        <f t="shared" ref="AE392:AF394" si="396">O392+AC392</f>
        <v>0</v>
      </c>
      <c r="AF392" s="66">
        <f t="shared" si="396"/>
        <v>0</v>
      </c>
      <c r="AG392" s="66"/>
      <c r="AH392" s="84"/>
    </row>
    <row r="393" spans="2:34" ht="14.25" x14ac:dyDescent="0.15">
      <c r="B393" s="364"/>
      <c r="C393" s="368"/>
      <c r="D393" s="368"/>
      <c r="E393" s="369"/>
      <c r="F393" s="10" t="s">
        <v>86</v>
      </c>
      <c r="G393" s="85"/>
      <c r="H393" s="86"/>
      <c r="I393" s="86"/>
      <c r="J393" s="86"/>
      <c r="K393" s="86"/>
      <c r="L393" s="86"/>
      <c r="M393" s="86"/>
      <c r="N393" s="86"/>
      <c r="O393" s="87">
        <f t="shared" si="394"/>
        <v>0</v>
      </c>
      <c r="P393" s="88">
        <f t="shared" si="394"/>
        <v>0</v>
      </c>
      <c r="Q393" s="89"/>
      <c r="R393" s="86"/>
      <c r="S393" s="86"/>
      <c r="T393" s="86"/>
      <c r="U393" s="86"/>
      <c r="V393" s="86"/>
      <c r="W393" s="86"/>
      <c r="X393" s="86"/>
      <c r="Y393" s="86"/>
      <c r="Z393" s="86"/>
      <c r="AA393" s="86"/>
      <c r="AB393" s="86"/>
      <c r="AC393" s="87">
        <f t="shared" si="395"/>
        <v>0</v>
      </c>
      <c r="AD393" s="90">
        <f t="shared" si="395"/>
        <v>0</v>
      </c>
      <c r="AE393" s="91">
        <f t="shared" si="396"/>
        <v>0</v>
      </c>
      <c r="AF393" s="87">
        <f t="shared" si="396"/>
        <v>0</v>
      </c>
      <c r="AG393" s="86"/>
      <c r="AH393" s="92"/>
    </row>
    <row r="394" spans="2:34" ht="14.25" x14ac:dyDescent="0.15">
      <c r="B394" s="364"/>
      <c r="C394" s="368"/>
      <c r="D394" s="368"/>
      <c r="E394" s="369"/>
      <c r="F394" s="11" t="s">
        <v>9</v>
      </c>
      <c r="G394" s="93"/>
      <c r="H394" s="94"/>
      <c r="I394" s="94"/>
      <c r="J394" s="94"/>
      <c r="K394" s="94"/>
      <c r="L394" s="94"/>
      <c r="M394" s="94"/>
      <c r="N394" s="94"/>
      <c r="O394" s="95">
        <f t="shared" si="394"/>
        <v>0</v>
      </c>
      <c r="P394" s="96">
        <f t="shared" si="394"/>
        <v>0</v>
      </c>
      <c r="Q394" s="97"/>
      <c r="R394" s="94"/>
      <c r="S394" s="94"/>
      <c r="T394" s="94"/>
      <c r="U394" s="94"/>
      <c r="V394" s="94"/>
      <c r="W394" s="94"/>
      <c r="X394" s="94"/>
      <c r="Y394" s="94"/>
      <c r="Z394" s="94"/>
      <c r="AA394" s="94"/>
      <c r="AB394" s="94"/>
      <c r="AC394" s="95">
        <f t="shared" si="395"/>
        <v>0</v>
      </c>
      <c r="AD394" s="98">
        <f t="shared" si="395"/>
        <v>0</v>
      </c>
      <c r="AE394" s="99">
        <f t="shared" si="396"/>
        <v>0</v>
      </c>
      <c r="AF394" s="95">
        <f t="shared" si="396"/>
        <v>0</v>
      </c>
      <c r="AG394" s="100"/>
      <c r="AH394" s="101"/>
    </row>
    <row r="395" spans="2:34" ht="15" thickBot="1" x14ac:dyDescent="0.2">
      <c r="B395" s="364"/>
      <c r="C395" s="368"/>
      <c r="D395" s="368"/>
      <c r="E395" s="369"/>
      <c r="F395" s="13" t="s">
        <v>15</v>
      </c>
      <c r="G395" s="107">
        <f>SUM(G392:G394)</f>
        <v>0</v>
      </c>
      <c r="H395" s="108">
        <f t="shared" ref="H395:AH395" si="397">SUM(H392:H394)</f>
        <v>0</v>
      </c>
      <c r="I395" s="108">
        <f t="shared" si="397"/>
        <v>0</v>
      </c>
      <c r="J395" s="108">
        <f t="shared" si="397"/>
        <v>0</v>
      </c>
      <c r="K395" s="108">
        <f t="shared" si="397"/>
        <v>0</v>
      </c>
      <c r="L395" s="108">
        <f t="shared" si="397"/>
        <v>0</v>
      </c>
      <c r="M395" s="108">
        <f t="shared" si="397"/>
        <v>0</v>
      </c>
      <c r="N395" s="108">
        <f t="shared" si="397"/>
        <v>0</v>
      </c>
      <c r="O395" s="108">
        <f t="shared" si="397"/>
        <v>0</v>
      </c>
      <c r="P395" s="109">
        <f t="shared" si="397"/>
        <v>0</v>
      </c>
      <c r="Q395" s="110">
        <f t="shared" si="397"/>
        <v>0</v>
      </c>
      <c r="R395" s="108">
        <f t="shared" si="397"/>
        <v>0</v>
      </c>
      <c r="S395" s="108">
        <f t="shared" si="397"/>
        <v>0</v>
      </c>
      <c r="T395" s="108">
        <f t="shared" si="397"/>
        <v>0</v>
      </c>
      <c r="U395" s="108">
        <f t="shared" si="397"/>
        <v>0</v>
      </c>
      <c r="V395" s="108">
        <f t="shared" si="397"/>
        <v>0</v>
      </c>
      <c r="W395" s="108">
        <f t="shared" si="397"/>
        <v>0</v>
      </c>
      <c r="X395" s="108">
        <f t="shared" si="397"/>
        <v>0</v>
      </c>
      <c r="Y395" s="108">
        <f t="shared" si="397"/>
        <v>0</v>
      </c>
      <c r="Z395" s="108">
        <f t="shared" si="397"/>
        <v>0</v>
      </c>
      <c r="AA395" s="108">
        <f t="shared" si="397"/>
        <v>0</v>
      </c>
      <c r="AB395" s="108">
        <f t="shared" si="397"/>
        <v>0</v>
      </c>
      <c r="AC395" s="108">
        <f t="shared" si="397"/>
        <v>0</v>
      </c>
      <c r="AD395" s="111">
        <f t="shared" si="397"/>
        <v>0</v>
      </c>
      <c r="AE395" s="107">
        <f t="shared" si="397"/>
        <v>0</v>
      </c>
      <c r="AF395" s="108">
        <f t="shared" si="397"/>
        <v>0</v>
      </c>
      <c r="AG395" s="108">
        <f t="shared" si="397"/>
        <v>0</v>
      </c>
      <c r="AH395" s="109">
        <f t="shared" si="397"/>
        <v>0</v>
      </c>
    </row>
    <row r="396" spans="2:34" ht="14.25" x14ac:dyDescent="0.15">
      <c r="B396" s="364" t="s">
        <v>189</v>
      </c>
      <c r="C396" s="368"/>
      <c r="D396" s="368"/>
      <c r="E396" s="369"/>
      <c r="F396" s="9" t="s">
        <v>85</v>
      </c>
      <c r="G396" s="79"/>
      <c r="H396" s="80"/>
      <c r="I396" s="66">
        <v>1</v>
      </c>
      <c r="J396" s="80">
        <v>500</v>
      </c>
      <c r="K396" s="66"/>
      <c r="L396" s="80"/>
      <c r="M396" s="66"/>
      <c r="N396" s="66"/>
      <c r="O396" s="66">
        <f t="shared" ref="O396:P398" si="398">G396+I396+K396+M396</f>
        <v>1</v>
      </c>
      <c r="P396" s="81">
        <f t="shared" si="398"/>
        <v>500</v>
      </c>
      <c r="Q396" s="82"/>
      <c r="R396" s="66"/>
      <c r="S396" s="66">
        <v>38</v>
      </c>
      <c r="T396" s="80">
        <v>252491</v>
      </c>
      <c r="U396" s="66">
        <v>14</v>
      </c>
      <c r="V396" s="80">
        <v>694925</v>
      </c>
      <c r="W396" s="66"/>
      <c r="X396" s="80"/>
      <c r="Y396" s="66"/>
      <c r="Z396" s="80"/>
      <c r="AA396" s="66">
        <v>48</v>
      </c>
      <c r="AB396" s="80">
        <v>7170800</v>
      </c>
      <c r="AC396" s="66">
        <f t="shared" ref="AC396:AD398" si="399">Q396+S396+U396+W396+Y396+AA396</f>
        <v>100</v>
      </c>
      <c r="AD396" s="83">
        <f t="shared" si="399"/>
        <v>8118216</v>
      </c>
      <c r="AE396" s="79">
        <f t="shared" ref="AE396:AF398" si="400">O396+AC396</f>
        <v>101</v>
      </c>
      <c r="AF396" s="66">
        <f t="shared" si="400"/>
        <v>8118716</v>
      </c>
      <c r="AG396" s="66">
        <v>101</v>
      </c>
      <c r="AH396" s="84">
        <v>8118716</v>
      </c>
    </row>
    <row r="397" spans="2:34" ht="14.25" x14ac:dyDescent="0.15">
      <c r="B397" s="364"/>
      <c r="C397" s="368"/>
      <c r="D397" s="368"/>
      <c r="E397" s="369"/>
      <c r="F397" s="10" t="s">
        <v>86</v>
      </c>
      <c r="G397" s="85"/>
      <c r="H397" s="86"/>
      <c r="I397" s="86"/>
      <c r="J397" s="86"/>
      <c r="K397" s="86"/>
      <c r="L397" s="86"/>
      <c r="M397" s="86"/>
      <c r="N397" s="86"/>
      <c r="O397" s="87">
        <f t="shared" si="398"/>
        <v>0</v>
      </c>
      <c r="P397" s="88">
        <f t="shared" si="398"/>
        <v>0</v>
      </c>
      <c r="Q397" s="89"/>
      <c r="R397" s="86"/>
      <c r="S397" s="86"/>
      <c r="T397" s="86"/>
      <c r="U397" s="86"/>
      <c r="V397" s="86"/>
      <c r="W397" s="86"/>
      <c r="X397" s="86"/>
      <c r="Y397" s="86"/>
      <c r="Z397" s="86"/>
      <c r="AA397" s="86"/>
      <c r="AB397" s="86"/>
      <c r="AC397" s="87">
        <f t="shared" si="399"/>
        <v>0</v>
      </c>
      <c r="AD397" s="90">
        <f t="shared" si="399"/>
        <v>0</v>
      </c>
      <c r="AE397" s="91">
        <f t="shared" si="400"/>
        <v>0</v>
      </c>
      <c r="AF397" s="87">
        <f t="shared" si="400"/>
        <v>0</v>
      </c>
      <c r="AG397" s="86"/>
      <c r="AH397" s="92"/>
    </row>
    <row r="398" spans="2:34" ht="14.25" x14ac:dyDescent="0.15">
      <c r="B398" s="364"/>
      <c r="C398" s="368"/>
      <c r="D398" s="368"/>
      <c r="E398" s="369"/>
      <c r="F398" s="11" t="s">
        <v>87</v>
      </c>
      <c r="G398" s="93"/>
      <c r="H398" s="94"/>
      <c r="I398" s="94"/>
      <c r="J398" s="94"/>
      <c r="K398" s="94"/>
      <c r="L398" s="94"/>
      <c r="M398" s="94"/>
      <c r="N398" s="94"/>
      <c r="O398" s="95">
        <f t="shared" si="398"/>
        <v>0</v>
      </c>
      <c r="P398" s="96">
        <f t="shared" si="398"/>
        <v>0</v>
      </c>
      <c r="Q398" s="97"/>
      <c r="R398" s="94"/>
      <c r="S398" s="94"/>
      <c r="T398" s="94"/>
      <c r="U398" s="94"/>
      <c r="V398" s="94"/>
      <c r="W398" s="94"/>
      <c r="X398" s="94"/>
      <c r="Y398" s="94"/>
      <c r="Z398" s="94"/>
      <c r="AA398" s="94"/>
      <c r="AB398" s="94"/>
      <c r="AC398" s="95">
        <f t="shared" si="399"/>
        <v>0</v>
      </c>
      <c r="AD398" s="98">
        <f t="shared" si="399"/>
        <v>0</v>
      </c>
      <c r="AE398" s="99">
        <f t="shared" si="400"/>
        <v>0</v>
      </c>
      <c r="AF398" s="95">
        <f t="shared" si="400"/>
        <v>0</v>
      </c>
      <c r="AG398" s="100"/>
      <c r="AH398" s="101"/>
    </row>
    <row r="399" spans="2:34" ht="15" thickBot="1" x14ac:dyDescent="0.2">
      <c r="B399" s="364"/>
      <c r="C399" s="368"/>
      <c r="D399" s="368"/>
      <c r="E399" s="369"/>
      <c r="F399" s="13" t="s">
        <v>15</v>
      </c>
      <c r="G399" s="107">
        <f>SUM(G396:G398)</f>
        <v>0</v>
      </c>
      <c r="H399" s="108">
        <f t="shared" ref="H399:AH399" si="401">SUM(H396:H398)</f>
        <v>0</v>
      </c>
      <c r="I399" s="108">
        <f t="shared" si="401"/>
        <v>1</v>
      </c>
      <c r="J399" s="108">
        <f t="shared" si="401"/>
        <v>500</v>
      </c>
      <c r="K399" s="108">
        <f t="shared" si="401"/>
        <v>0</v>
      </c>
      <c r="L399" s="108">
        <f t="shared" si="401"/>
        <v>0</v>
      </c>
      <c r="M399" s="108">
        <f t="shared" si="401"/>
        <v>0</v>
      </c>
      <c r="N399" s="108">
        <f t="shared" si="401"/>
        <v>0</v>
      </c>
      <c r="O399" s="108">
        <f t="shared" si="401"/>
        <v>1</v>
      </c>
      <c r="P399" s="109">
        <f t="shared" si="401"/>
        <v>500</v>
      </c>
      <c r="Q399" s="110">
        <f t="shared" si="401"/>
        <v>0</v>
      </c>
      <c r="R399" s="108">
        <f t="shared" si="401"/>
        <v>0</v>
      </c>
      <c r="S399" s="108">
        <f t="shared" si="401"/>
        <v>38</v>
      </c>
      <c r="T399" s="108">
        <f t="shared" si="401"/>
        <v>252491</v>
      </c>
      <c r="U399" s="108">
        <f t="shared" si="401"/>
        <v>14</v>
      </c>
      <c r="V399" s="108">
        <f t="shared" si="401"/>
        <v>694925</v>
      </c>
      <c r="W399" s="108">
        <f t="shared" si="401"/>
        <v>0</v>
      </c>
      <c r="X399" s="108">
        <f t="shared" si="401"/>
        <v>0</v>
      </c>
      <c r="Y399" s="108">
        <f t="shared" si="401"/>
        <v>0</v>
      </c>
      <c r="Z399" s="108">
        <f t="shared" si="401"/>
        <v>0</v>
      </c>
      <c r="AA399" s="108">
        <f t="shared" si="401"/>
        <v>48</v>
      </c>
      <c r="AB399" s="108">
        <f t="shared" si="401"/>
        <v>7170800</v>
      </c>
      <c r="AC399" s="108">
        <f t="shared" si="401"/>
        <v>100</v>
      </c>
      <c r="AD399" s="111">
        <f t="shared" si="401"/>
        <v>8118216</v>
      </c>
      <c r="AE399" s="107">
        <f t="shared" si="401"/>
        <v>101</v>
      </c>
      <c r="AF399" s="108">
        <f t="shared" si="401"/>
        <v>8118716</v>
      </c>
      <c r="AG399" s="108">
        <f t="shared" si="401"/>
        <v>101</v>
      </c>
      <c r="AH399" s="109">
        <f t="shared" si="401"/>
        <v>8118716</v>
      </c>
    </row>
    <row r="400" spans="2:34" ht="14.25" x14ac:dyDescent="0.15">
      <c r="B400" s="364" t="s">
        <v>190</v>
      </c>
      <c r="C400" s="368"/>
      <c r="D400" s="368"/>
      <c r="E400" s="369"/>
      <c r="F400" s="9" t="s">
        <v>85</v>
      </c>
      <c r="G400" s="79"/>
      <c r="H400" s="80"/>
      <c r="I400" s="66"/>
      <c r="J400" s="80"/>
      <c r="K400" s="66">
        <v>41</v>
      </c>
      <c r="L400" s="80">
        <v>264600</v>
      </c>
      <c r="M400" s="66"/>
      <c r="N400" s="66"/>
      <c r="O400" s="66">
        <f t="shared" ref="O400:P402" si="402">G400+I400+K400+M400</f>
        <v>41</v>
      </c>
      <c r="P400" s="81">
        <f t="shared" si="402"/>
        <v>264600</v>
      </c>
      <c r="Q400" s="82"/>
      <c r="R400" s="66"/>
      <c r="S400" s="66"/>
      <c r="T400" s="80"/>
      <c r="U400" s="66"/>
      <c r="V400" s="80"/>
      <c r="W400" s="66"/>
      <c r="X400" s="80"/>
      <c r="Y400" s="66"/>
      <c r="Z400" s="80"/>
      <c r="AA400" s="66"/>
      <c r="AB400" s="80"/>
      <c r="AC400" s="66">
        <f t="shared" ref="AC400:AD402" si="403">Q400+S400+U400+W400+Y400+AA400</f>
        <v>0</v>
      </c>
      <c r="AD400" s="83">
        <f t="shared" si="403"/>
        <v>0</v>
      </c>
      <c r="AE400" s="79">
        <f t="shared" ref="AE400:AF402" si="404">O400+AC400</f>
        <v>41</v>
      </c>
      <c r="AF400" s="66">
        <f t="shared" si="404"/>
        <v>264600</v>
      </c>
      <c r="AG400" s="66"/>
      <c r="AH400" s="84"/>
    </row>
    <row r="401" spans="2:34" ht="14.25" x14ac:dyDescent="0.15">
      <c r="B401" s="364"/>
      <c r="C401" s="368"/>
      <c r="D401" s="368"/>
      <c r="E401" s="369"/>
      <c r="F401" s="10" t="s">
        <v>86</v>
      </c>
      <c r="G401" s="85"/>
      <c r="H401" s="86"/>
      <c r="I401" s="86"/>
      <c r="J401" s="86"/>
      <c r="K401" s="86"/>
      <c r="L401" s="86"/>
      <c r="M401" s="86"/>
      <c r="N401" s="86"/>
      <c r="O401" s="87">
        <f t="shared" si="402"/>
        <v>0</v>
      </c>
      <c r="P401" s="88">
        <f t="shared" si="402"/>
        <v>0</v>
      </c>
      <c r="Q401" s="89"/>
      <c r="R401" s="86"/>
      <c r="S401" s="86"/>
      <c r="T401" s="86"/>
      <c r="U401" s="86"/>
      <c r="V401" s="86"/>
      <c r="W401" s="86"/>
      <c r="X401" s="86"/>
      <c r="Y401" s="86"/>
      <c r="Z401" s="86"/>
      <c r="AA401" s="86"/>
      <c r="AB401" s="86"/>
      <c r="AC401" s="87">
        <f t="shared" si="403"/>
        <v>0</v>
      </c>
      <c r="AD401" s="90">
        <f t="shared" si="403"/>
        <v>0</v>
      </c>
      <c r="AE401" s="91">
        <f t="shared" si="404"/>
        <v>0</v>
      </c>
      <c r="AF401" s="87">
        <f t="shared" si="404"/>
        <v>0</v>
      </c>
      <c r="AG401" s="86"/>
      <c r="AH401" s="92"/>
    </row>
    <row r="402" spans="2:34" ht="14.25" x14ac:dyDescent="0.15">
      <c r="B402" s="364"/>
      <c r="C402" s="368"/>
      <c r="D402" s="368"/>
      <c r="E402" s="369"/>
      <c r="F402" s="11" t="s">
        <v>87</v>
      </c>
      <c r="G402" s="93"/>
      <c r="H402" s="94"/>
      <c r="I402" s="94"/>
      <c r="J402" s="94"/>
      <c r="K402" s="94"/>
      <c r="L402" s="94"/>
      <c r="M402" s="94"/>
      <c r="N402" s="94"/>
      <c r="O402" s="95">
        <f t="shared" si="402"/>
        <v>0</v>
      </c>
      <c r="P402" s="96">
        <f t="shared" si="402"/>
        <v>0</v>
      </c>
      <c r="Q402" s="97"/>
      <c r="R402" s="94"/>
      <c r="S402" s="94"/>
      <c r="T402" s="94"/>
      <c r="U402" s="94"/>
      <c r="V402" s="94"/>
      <c r="W402" s="94"/>
      <c r="X402" s="94"/>
      <c r="Y402" s="94"/>
      <c r="Z402" s="94"/>
      <c r="AA402" s="94"/>
      <c r="AB402" s="94"/>
      <c r="AC402" s="95">
        <f t="shared" si="403"/>
        <v>0</v>
      </c>
      <c r="AD402" s="98">
        <f t="shared" si="403"/>
        <v>0</v>
      </c>
      <c r="AE402" s="99">
        <f t="shared" si="404"/>
        <v>0</v>
      </c>
      <c r="AF402" s="95">
        <f t="shared" si="404"/>
        <v>0</v>
      </c>
      <c r="AG402" s="100"/>
      <c r="AH402" s="101"/>
    </row>
    <row r="403" spans="2:34" ht="15" thickBot="1" x14ac:dyDescent="0.2">
      <c r="B403" s="364"/>
      <c r="C403" s="368"/>
      <c r="D403" s="368"/>
      <c r="E403" s="369"/>
      <c r="F403" s="13" t="s">
        <v>15</v>
      </c>
      <c r="G403" s="107">
        <f>SUM(G400:G402)</f>
        <v>0</v>
      </c>
      <c r="H403" s="108">
        <f t="shared" ref="H403:AH403" si="405">SUM(H400:H402)</f>
        <v>0</v>
      </c>
      <c r="I403" s="108">
        <f t="shared" si="405"/>
        <v>0</v>
      </c>
      <c r="J403" s="108">
        <f t="shared" si="405"/>
        <v>0</v>
      </c>
      <c r="K403" s="108">
        <f t="shared" si="405"/>
        <v>41</v>
      </c>
      <c r="L403" s="108">
        <f t="shared" si="405"/>
        <v>264600</v>
      </c>
      <c r="M403" s="108">
        <f t="shared" si="405"/>
        <v>0</v>
      </c>
      <c r="N403" s="108">
        <f t="shared" si="405"/>
        <v>0</v>
      </c>
      <c r="O403" s="108">
        <f t="shared" si="405"/>
        <v>41</v>
      </c>
      <c r="P403" s="109">
        <f t="shared" si="405"/>
        <v>264600</v>
      </c>
      <c r="Q403" s="110">
        <f t="shared" si="405"/>
        <v>0</v>
      </c>
      <c r="R403" s="108">
        <f t="shared" si="405"/>
        <v>0</v>
      </c>
      <c r="S403" s="108">
        <f t="shared" si="405"/>
        <v>0</v>
      </c>
      <c r="T403" s="108">
        <f t="shared" si="405"/>
        <v>0</v>
      </c>
      <c r="U403" s="108">
        <f t="shared" si="405"/>
        <v>0</v>
      </c>
      <c r="V403" s="108">
        <f t="shared" si="405"/>
        <v>0</v>
      </c>
      <c r="W403" s="108">
        <f t="shared" si="405"/>
        <v>0</v>
      </c>
      <c r="X403" s="108">
        <f t="shared" si="405"/>
        <v>0</v>
      </c>
      <c r="Y403" s="108">
        <f t="shared" si="405"/>
        <v>0</v>
      </c>
      <c r="Z403" s="108">
        <f t="shared" si="405"/>
        <v>0</v>
      </c>
      <c r="AA403" s="108">
        <f t="shared" si="405"/>
        <v>0</v>
      </c>
      <c r="AB403" s="108">
        <f t="shared" si="405"/>
        <v>0</v>
      </c>
      <c r="AC403" s="108">
        <f t="shared" si="405"/>
        <v>0</v>
      </c>
      <c r="AD403" s="111">
        <f t="shared" si="405"/>
        <v>0</v>
      </c>
      <c r="AE403" s="107">
        <f t="shared" si="405"/>
        <v>41</v>
      </c>
      <c r="AF403" s="108">
        <f t="shared" si="405"/>
        <v>264600</v>
      </c>
      <c r="AG403" s="108">
        <f t="shared" si="405"/>
        <v>0</v>
      </c>
      <c r="AH403" s="109">
        <f t="shared" si="405"/>
        <v>0</v>
      </c>
    </row>
    <row r="404" spans="2:34" ht="14.25" x14ac:dyDescent="0.15">
      <c r="B404" s="364" t="s">
        <v>191</v>
      </c>
      <c r="C404" s="368"/>
      <c r="D404" s="368"/>
      <c r="E404" s="369"/>
      <c r="F404" s="9" t="s">
        <v>85</v>
      </c>
      <c r="G404" s="79"/>
      <c r="H404" s="80"/>
      <c r="I404" s="66"/>
      <c r="J404" s="80"/>
      <c r="K404" s="66"/>
      <c r="L404" s="80"/>
      <c r="M404" s="66"/>
      <c r="N404" s="66"/>
      <c r="O404" s="66">
        <f t="shared" ref="O404:P406" si="406">G404+I404+K404+M404</f>
        <v>0</v>
      </c>
      <c r="P404" s="81">
        <f t="shared" si="406"/>
        <v>0</v>
      </c>
      <c r="Q404" s="82"/>
      <c r="R404" s="66"/>
      <c r="S404" s="66"/>
      <c r="T404" s="80"/>
      <c r="U404" s="66"/>
      <c r="V404" s="80"/>
      <c r="W404" s="66"/>
      <c r="X404" s="80"/>
      <c r="Y404" s="66"/>
      <c r="Z404" s="80"/>
      <c r="AA404" s="66"/>
      <c r="AB404" s="80"/>
      <c r="AC404" s="66">
        <f t="shared" ref="AC404:AD406" si="407">Q404+S404+U404+W404+Y404+AA404</f>
        <v>0</v>
      </c>
      <c r="AD404" s="83">
        <f t="shared" si="407"/>
        <v>0</v>
      </c>
      <c r="AE404" s="79">
        <f t="shared" ref="AE404:AF406" si="408">O404+AC404</f>
        <v>0</v>
      </c>
      <c r="AF404" s="66">
        <f t="shared" si="408"/>
        <v>0</v>
      </c>
      <c r="AG404" s="66"/>
      <c r="AH404" s="84"/>
    </row>
    <row r="405" spans="2:34" ht="14.25" x14ac:dyDescent="0.15">
      <c r="B405" s="364"/>
      <c r="C405" s="368"/>
      <c r="D405" s="368"/>
      <c r="E405" s="369"/>
      <c r="F405" s="10" t="s">
        <v>86</v>
      </c>
      <c r="G405" s="85"/>
      <c r="H405" s="86"/>
      <c r="I405" s="86"/>
      <c r="J405" s="86"/>
      <c r="K405" s="86"/>
      <c r="L405" s="86"/>
      <c r="M405" s="86"/>
      <c r="N405" s="86"/>
      <c r="O405" s="87">
        <f t="shared" si="406"/>
        <v>0</v>
      </c>
      <c r="P405" s="88">
        <f t="shared" si="406"/>
        <v>0</v>
      </c>
      <c r="Q405" s="89"/>
      <c r="R405" s="86"/>
      <c r="S405" s="86"/>
      <c r="T405" s="86"/>
      <c r="U405" s="86"/>
      <c r="V405" s="86"/>
      <c r="W405" s="86"/>
      <c r="X405" s="86"/>
      <c r="Y405" s="86"/>
      <c r="Z405" s="86"/>
      <c r="AA405" s="86"/>
      <c r="AB405" s="86"/>
      <c r="AC405" s="87">
        <f t="shared" si="407"/>
        <v>0</v>
      </c>
      <c r="AD405" s="90">
        <f t="shared" si="407"/>
        <v>0</v>
      </c>
      <c r="AE405" s="91">
        <f t="shared" si="408"/>
        <v>0</v>
      </c>
      <c r="AF405" s="87">
        <f t="shared" si="408"/>
        <v>0</v>
      </c>
      <c r="AG405" s="86"/>
      <c r="AH405" s="92"/>
    </row>
    <row r="406" spans="2:34" ht="14.25" x14ac:dyDescent="0.15">
      <c r="B406" s="364"/>
      <c r="C406" s="368"/>
      <c r="D406" s="368"/>
      <c r="E406" s="369"/>
      <c r="F406" s="11" t="s">
        <v>87</v>
      </c>
      <c r="G406" s="93"/>
      <c r="H406" s="94"/>
      <c r="I406" s="94"/>
      <c r="J406" s="94"/>
      <c r="K406" s="94"/>
      <c r="L406" s="94"/>
      <c r="M406" s="94"/>
      <c r="N406" s="94"/>
      <c r="O406" s="95">
        <f t="shared" si="406"/>
        <v>0</v>
      </c>
      <c r="P406" s="96">
        <f t="shared" si="406"/>
        <v>0</v>
      </c>
      <c r="Q406" s="97"/>
      <c r="R406" s="94"/>
      <c r="S406" s="94"/>
      <c r="T406" s="94"/>
      <c r="U406" s="94"/>
      <c r="V406" s="94"/>
      <c r="W406" s="94"/>
      <c r="X406" s="94"/>
      <c r="Y406" s="94"/>
      <c r="Z406" s="94"/>
      <c r="AA406" s="94"/>
      <c r="AB406" s="94"/>
      <c r="AC406" s="95">
        <f t="shared" si="407"/>
        <v>0</v>
      </c>
      <c r="AD406" s="98">
        <f t="shared" si="407"/>
        <v>0</v>
      </c>
      <c r="AE406" s="99">
        <f t="shared" si="408"/>
        <v>0</v>
      </c>
      <c r="AF406" s="95">
        <f t="shared" si="408"/>
        <v>0</v>
      </c>
      <c r="AG406" s="100"/>
      <c r="AH406" s="101"/>
    </row>
    <row r="407" spans="2:34" ht="15" thickBot="1" x14ac:dyDescent="0.2">
      <c r="B407" s="364"/>
      <c r="C407" s="368"/>
      <c r="D407" s="368"/>
      <c r="E407" s="369"/>
      <c r="F407" s="33" t="s">
        <v>15</v>
      </c>
      <c r="G407" s="260">
        <f>SUM(G404:G406)</f>
        <v>0</v>
      </c>
      <c r="H407" s="261">
        <f t="shared" ref="H407:AH407" si="409">SUM(H404:H406)</f>
        <v>0</v>
      </c>
      <c r="I407" s="261">
        <f t="shared" si="409"/>
        <v>0</v>
      </c>
      <c r="J407" s="261">
        <f t="shared" si="409"/>
        <v>0</v>
      </c>
      <c r="K407" s="261">
        <f t="shared" si="409"/>
        <v>0</v>
      </c>
      <c r="L407" s="261">
        <f t="shared" si="409"/>
        <v>0</v>
      </c>
      <c r="M407" s="261">
        <f t="shared" si="409"/>
        <v>0</v>
      </c>
      <c r="N407" s="261">
        <f t="shared" si="409"/>
        <v>0</v>
      </c>
      <c r="O407" s="261">
        <f t="shared" si="409"/>
        <v>0</v>
      </c>
      <c r="P407" s="262">
        <f t="shared" si="409"/>
        <v>0</v>
      </c>
      <c r="Q407" s="263">
        <f t="shared" si="409"/>
        <v>0</v>
      </c>
      <c r="R407" s="261">
        <f t="shared" si="409"/>
        <v>0</v>
      </c>
      <c r="S407" s="261">
        <f t="shared" si="409"/>
        <v>0</v>
      </c>
      <c r="T407" s="261">
        <f t="shared" si="409"/>
        <v>0</v>
      </c>
      <c r="U407" s="261">
        <f t="shared" si="409"/>
        <v>0</v>
      </c>
      <c r="V407" s="261">
        <f t="shared" si="409"/>
        <v>0</v>
      </c>
      <c r="W407" s="261">
        <f t="shared" si="409"/>
        <v>0</v>
      </c>
      <c r="X407" s="261">
        <f t="shared" si="409"/>
        <v>0</v>
      </c>
      <c r="Y407" s="261">
        <f t="shared" si="409"/>
        <v>0</v>
      </c>
      <c r="Z407" s="261">
        <f t="shared" si="409"/>
        <v>0</v>
      </c>
      <c r="AA407" s="261">
        <f t="shared" si="409"/>
        <v>0</v>
      </c>
      <c r="AB407" s="261">
        <f t="shared" si="409"/>
        <v>0</v>
      </c>
      <c r="AC407" s="261">
        <f t="shared" si="409"/>
        <v>0</v>
      </c>
      <c r="AD407" s="264">
        <f t="shared" si="409"/>
        <v>0</v>
      </c>
      <c r="AE407" s="260">
        <f t="shared" si="409"/>
        <v>0</v>
      </c>
      <c r="AF407" s="261">
        <f t="shared" si="409"/>
        <v>0</v>
      </c>
      <c r="AG407" s="261">
        <f t="shared" si="409"/>
        <v>0</v>
      </c>
      <c r="AH407" s="262">
        <f t="shared" si="409"/>
        <v>0</v>
      </c>
    </row>
    <row r="408" spans="2:34" ht="14.25" x14ac:dyDescent="0.15">
      <c r="B408" s="350" t="s">
        <v>192</v>
      </c>
      <c r="C408" s="351"/>
      <c r="D408" s="351"/>
      <c r="E408" s="352"/>
      <c r="F408" s="9" t="s">
        <v>85</v>
      </c>
      <c r="G408" s="79"/>
      <c r="H408" s="80"/>
      <c r="I408" s="66"/>
      <c r="J408" s="80"/>
      <c r="K408" s="66">
        <v>1</v>
      </c>
      <c r="L408" s="80">
        <v>46000</v>
      </c>
      <c r="M408" s="66"/>
      <c r="N408" s="66"/>
      <c r="O408" s="66">
        <f t="shared" ref="O408:P410" si="410">G408+I408+K408+M408</f>
        <v>1</v>
      </c>
      <c r="P408" s="81">
        <f t="shared" si="410"/>
        <v>46000</v>
      </c>
      <c r="Q408" s="82"/>
      <c r="R408" s="66"/>
      <c r="S408" s="66"/>
      <c r="T408" s="80"/>
      <c r="U408" s="66"/>
      <c r="V408" s="80"/>
      <c r="W408" s="66"/>
      <c r="X408" s="80"/>
      <c r="Y408" s="66"/>
      <c r="Z408" s="80"/>
      <c r="AA408" s="66"/>
      <c r="AB408" s="80"/>
      <c r="AC408" s="66">
        <f t="shared" ref="AC408:AD410" si="411">Q408+S408+U408+W408+Y408+AA408</f>
        <v>0</v>
      </c>
      <c r="AD408" s="83">
        <f t="shared" si="411"/>
        <v>0</v>
      </c>
      <c r="AE408" s="79">
        <f t="shared" ref="AE408:AF410" si="412">O408+AC408</f>
        <v>1</v>
      </c>
      <c r="AF408" s="66">
        <f t="shared" si="412"/>
        <v>46000</v>
      </c>
      <c r="AG408" s="66"/>
      <c r="AH408" s="84"/>
    </row>
    <row r="409" spans="2:34" ht="14.25" x14ac:dyDescent="0.15">
      <c r="B409" s="350"/>
      <c r="C409" s="351"/>
      <c r="D409" s="351"/>
      <c r="E409" s="352"/>
      <c r="F409" s="10" t="s">
        <v>86</v>
      </c>
      <c r="G409" s="85">
        <v>1</v>
      </c>
      <c r="H409" s="86">
        <v>48000</v>
      </c>
      <c r="I409" s="86">
        <v>1</v>
      </c>
      <c r="J409" s="86">
        <v>45360</v>
      </c>
      <c r="K409" s="86">
        <v>1</v>
      </c>
      <c r="L409" s="86">
        <v>24000</v>
      </c>
      <c r="M409" s="86"/>
      <c r="N409" s="86"/>
      <c r="O409" s="87">
        <f t="shared" si="410"/>
        <v>3</v>
      </c>
      <c r="P409" s="88">
        <f t="shared" si="410"/>
        <v>117360</v>
      </c>
      <c r="Q409" s="89"/>
      <c r="R409" s="86"/>
      <c r="S409" s="86"/>
      <c r="T409" s="86"/>
      <c r="U409" s="86">
        <v>1</v>
      </c>
      <c r="V409" s="86">
        <v>1101600</v>
      </c>
      <c r="W409" s="86"/>
      <c r="X409" s="86"/>
      <c r="Y409" s="86"/>
      <c r="Z409" s="86"/>
      <c r="AA409" s="86">
        <v>1</v>
      </c>
      <c r="AB409" s="86">
        <v>290520</v>
      </c>
      <c r="AC409" s="87">
        <f t="shared" si="411"/>
        <v>2</v>
      </c>
      <c r="AD409" s="90">
        <f t="shared" si="411"/>
        <v>1392120</v>
      </c>
      <c r="AE409" s="91">
        <f t="shared" si="412"/>
        <v>5</v>
      </c>
      <c r="AF409" s="87">
        <f t="shared" si="412"/>
        <v>1509480</v>
      </c>
      <c r="AG409" s="86">
        <v>1</v>
      </c>
      <c r="AH409" s="92">
        <v>1101600</v>
      </c>
    </row>
    <row r="410" spans="2:34" ht="14.25" x14ac:dyDescent="0.15">
      <c r="B410" s="350"/>
      <c r="C410" s="351"/>
      <c r="D410" s="351"/>
      <c r="E410" s="352"/>
      <c r="F410" s="11" t="s">
        <v>87</v>
      </c>
      <c r="G410" s="93"/>
      <c r="H410" s="94"/>
      <c r="I410" s="94">
        <v>1</v>
      </c>
      <c r="J410" s="94">
        <v>45360</v>
      </c>
      <c r="K410" s="94"/>
      <c r="L410" s="94">
        <v>36110</v>
      </c>
      <c r="M410" s="94"/>
      <c r="N410" s="94"/>
      <c r="O410" s="95">
        <f t="shared" si="410"/>
        <v>1</v>
      </c>
      <c r="P410" s="96">
        <f t="shared" si="410"/>
        <v>81470</v>
      </c>
      <c r="Q410" s="97"/>
      <c r="R410" s="94"/>
      <c r="S410" s="94"/>
      <c r="T410" s="94"/>
      <c r="U410" s="94"/>
      <c r="V410" s="94"/>
      <c r="W410" s="94"/>
      <c r="X410" s="94"/>
      <c r="Y410" s="94"/>
      <c r="Z410" s="94"/>
      <c r="AA410" s="94"/>
      <c r="AB410" s="94"/>
      <c r="AC410" s="95">
        <f t="shared" si="411"/>
        <v>0</v>
      </c>
      <c r="AD410" s="98">
        <f t="shared" si="411"/>
        <v>0</v>
      </c>
      <c r="AE410" s="99">
        <f t="shared" si="412"/>
        <v>1</v>
      </c>
      <c r="AF410" s="95">
        <f t="shared" si="412"/>
        <v>81470</v>
      </c>
      <c r="AG410" s="100"/>
      <c r="AH410" s="101"/>
    </row>
    <row r="411" spans="2:34" ht="15" thickBot="1" x14ac:dyDescent="0.2">
      <c r="B411" s="353"/>
      <c r="C411" s="351"/>
      <c r="D411" s="351"/>
      <c r="E411" s="352"/>
      <c r="F411" s="8" t="s">
        <v>15</v>
      </c>
      <c r="G411" s="102">
        <f>SUM(G408:G410)</f>
        <v>1</v>
      </c>
      <c r="H411" s="103">
        <f t="shared" ref="H411:AH411" si="413">SUM(H408:H410)</f>
        <v>48000</v>
      </c>
      <c r="I411" s="103">
        <f t="shared" si="413"/>
        <v>2</v>
      </c>
      <c r="J411" s="103">
        <f t="shared" si="413"/>
        <v>90720</v>
      </c>
      <c r="K411" s="103">
        <f t="shared" si="413"/>
        <v>2</v>
      </c>
      <c r="L411" s="103">
        <f t="shared" si="413"/>
        <v>106110</v>
      </c>
      <c r="M411" s="103">
        <f t="shared" si="413"/>
        <v>0</v>
      </c>
      <c r="N411" s="103">
        <f t="shared" si="413"/>
        <v>0</v>
      </c>
      <c r="O411" s="103">
        <f t="shared" si="413"/>
        <v>5</v>
      </c>
      <c r="P411" s="104">
        <f t="shared" si="413"/>
        <v>244830</v>
      </c>
      <c r="Q411" s="105">
        <f t="shared" si="413"/>
        <v>0</v>
      </c>
      <c r="R411" s="103">
        <f t="shared" si="413"/>
        <v>0</v>
      </c>
      <c r="S411" s="103">
        <f t="shared" si="413"/>
        <v>0</v>
      </c>
      <c r="T411" s="103">
        <f t="shared" si="413"/>
        <v>0</v>
      </c>
      <c r="U411" s="103">
        <f t="shared" si="413"/>
        <v>1</v>
      </c>
      <c r="V411" s="103">
        <f t="shared" si="413"/>
        <v>1101600</v>
      </c>
      <c r="W411" s="103">
        <f t="shared" si="413"/>
        <v>0</v>
      </c>
      <c r="X411" s="103">
        <f t="shared" si="413"/>
        <v>0</v>
      </c>
      <c r="Y411" s="103">
        <f t="shared" si="413"/>
        <v>0</v>
      </c>
      <c r="Z411" s="103">
        <f t="shared" si="413"/>
        <v>0</v>
      </c>
      <c r="AA411" s="103">
        <f t="shared" si="413"/>
        <v>1</v>
      </c>
      <c r="AB411" s="103">
        <f t="shared" si="413"/>
        <v>290520</v>
      </c>
      <c r="AC411" s="103">
        <f t="shared" si="413"/>
        <v>2</v>
      </c>
      <c r="AD411" s="106">
        <f t="shared" si="413"/>
        <v>1392120</v>
      </c>
      <c r="AE411" s="102">
        <f t="shared" si="413"/>
        <v>7</v>
      </c>
      <c r="AF411" s="103">
        <f t="shared" si="413"/>
        <v>1636950</v>
      </c>
      <c r="AG411" s="103">
        <f t="shared" si="413"/>
        <v>1</v>
      </c>
      <c r="AH411" s="104">
        <f t="shared" si="413"/>
        <v>1101600</v>
      </c>
    </row>
    <row r="412" spans="2:34" ht="14.25" x14ac:dyDescent="0.15">
      <c r="B412" s="361" t="s">
        <v>193</v>
      </c>
      <c r="C412" s="370"/>
      <c r="D412" s="370"/>
      <c r="E412" s="371"/>
      <c r="F412" s="9" t="s">
        <v>85</v>
      </c>
      <c r="G412" s="79"/>
      <c r="H412" s="80"/>
      <c r="I412" s="66">
        <v>1</v>
      </c>
      <c r="J412" s="80">
        <v>540102</v>
      </c>
      <c r="K412" s="66">
        <v>1</v>
      </c>
      <c r="L412" s="80">
        <v>259200</v>
      </c>
      <c r="M412" s="66"/>
      <c r="N412" s="66"/>
      <c r="O412" s="66">
        <f t="shared" ref="O412:P414" si="414">G412+I412+K412+M412</f>
        <v>2</v>
      </c>
      <c r="P412" s="81">
        <f t="shared" si="414"/>
        <v>799302</v>
      </c>
      <c r="Q412" s="82"/>
      <c r="R412" s="66"/>
      <c r="S412" s="66"/>
      <c r="T412" s="80"/>
      <c r="U412" s="66"/>
      <c r="V412" s="80"/>
      <c r="W412" s="66"/>
      <c r="X412" s="80"/>
      <c r="Y412" s="66"/>
      <c r="Z412" s="80"/>
      <c r="AA412" s="66">
        <v>1</v>
      </c>
      <c r="AB412" s="80">
        <v>179871</v>
      </c>
      <c r="AC412" s="66">
        <f t="shared" ref="AC412:AD414" si="415">Q412+S412+U412+W412+Y412+AA412</f>
        <v>1</v>
      </c>
      <c r="AD412" s="83">
        <f t="shared" si="415"/>
        <v>179871</v>
      </c>
      <c r="AE412" s="79">
        <f t="shared" ref="AE412:AF414" si="416">O412+AC412</f>
        <v>3</v>
      </c>
      <c r="AF412" s="66">
        <f t="shared" si="416"/>
        <v>979173</v>
      </c>
      <c r="AG412" s="66"/>
      <c r="AH412" s="84"/>
    </row>
    <row r="413" spans="2:34" ht="14.25" x14ac:dyDescent="0.15">
      <c r="B413" s="364"/>
      <c r="C413" s="368"/>
      <c r="D413" s="368"/>
      <c r="E413" s="369"/>
      <c r="F413" s="10" t="s">
        <v>86</v>
      </c>
      <c r="G413" s="85"/>
      <c r="H413" s="86"/>
      <c r="I413" s="86"/>
      <c r="J413" s="86"/>
      <c r="K413" s="86"/>
      <c r="L413" s="86"/>
      <c r="M413" s="86"/>
      <c r="N413" s="86"/>
      <c r="O413" s="87">
        <f t="shared" si="414"/>
        <v>0</v>
      </c>
      <c r="P413" s="88">
        <f t="shared" si="414"/>
        <v>0</v>
      </c>
      <c r="Q413" s="89"/>
      <c r="R413" s="86"/>
      <c r="S413" s="86"/>
      <c r="T413" s="86"/>
      <c r="U413" s="86"/>
      <c r="V413" s="86"/>
      <c r="W413" s="86"/>
      <c r="X413" s="86"/>
      <c r="Y413" s="86"/>
      <c r="Z413" s="86"/>
      <c r="AA413" s="86"/>
      <c r="AB413" s="86"/>
      <c r="AC413" s="87">
        <f t="shared" si="415"/>
        <v>0</v>
      </c>
      <c r="AD413" s="90">
        <f t="shared" si="415"/>
        <v>0</v>
      </c>
      <c r="AE413" s="91">
        <f t="shared" si="416"/>
        <v>0</v>
      </c>
      <c r="AF413" s="87">
        <f t="shared" si="416"/>
        <v>0</v>
      </c>
      <c r="AG413" s="86"/>
      <c r="AH413" s="92"/>
    </row>
    <row r="414" spans="2:34" ht="14.25" x14ac:dyDescent="0.15">
      <c r="B414" s="364"/>
      <c r="C414" s="368"/>
      <c r="D414" s="368"/>
      <c r="E414" s="369"/>
      <c r="F414" s="11" t="s">
        <v>87</v>
      </c>
      <c r="G414" s="93"/>
      <c r="H414" s="94"/>
      <c r="I414" s="94"/>
      <c r="J414" s="94"/>
      <c r="K414" s="94"/>
      <c r="L414" s="94"/>
      <c r="M414" s="94"/>
      <c r="N414" s="94"/>
      <c r="O414" s="95">
        <f t="shared" si="414"/>
        <v>0</v>
      </c>
      <c r="P414" s="96">
        <f t="shared" si="414"/>
        <v>0</v>
      </c>
      <c r="Q414" s="97"/>
      <c r="R414" s="94"/>
      <c r="S414" s="94"/>
      <c r="T414" s="94"/>
      <c r="U414" s="94"/>
      <c r="V414" s="94"/>
      <c r="W414" s="94"/>
      <c r="X414" s="94"/>
      <c r="Y414" s="94"/>
      <c r="Z414" s="94"/>
      <c r="AA414" s="94"/>
      <c r="AB414" s="94"/>
      <c r="AC414" s="95">
        <f t="shared" si="415"/>
        <v>0</v>
      </c>
      <c r="AD414" s="98">
        <f t="shared" si="415"/>
        <v>0</v>
      </c>
      <c r="AE414" s="99">
        <f t="shared" si="416"/>
        <v>0</v>
      </c>
      <c r="AF414" s="95">
        <f t="shared" si="416"/>
        <v>0</v>
      </c>
      <c r="AG414" s="100"/>
      <c r="AH414" s="101"/>
    </row>
    <row r="415" spans="2:34" ht="15" thickBot="1" x14ac:dyDescent="0.2">
      <c r="B415" s="364"/>
      <c r="C415" s="368"/>
      <c r="D415" s="368"/>
      <c r="E415" s="369"/>
      <c r="F415" s="33" t="s">
        <v>15</v>
      </c>
      <c r="G415" s="260">
        <f>SUM(G412:G414)</f>
        <v>0</v>
      </c>
      <c r="H415" s="261">
        <f t="shared" ref="H415:AH415" si="417">SUM(H412:H414)</f>
        <v>0</v>
      </c>
      <c r="I415" s="261">
        <f t="shared" si="417"/>
        <v>1</v>
      </c>
      <c r="J415" s="261">
        <f t="shared" si="417"/>
        <v>540102</v>
      </c>
      <c r="K415" s="261">
        <f t="shared" si="417"/>
        <v>1</v>
      </c>
      <c r="L415" s="261">
        <f t="shared" si="417"/>
        <v>259200</v>
      </c>
      <c r="M415" s="261">
        <f t="shared" si="417"/>
        <v>0</v>
      </c>
      <c r="N415" s="261">
        <f t="shared" si="417"/>
        <v>0</v>
      </c>
      <c r="O415" s="261">
        <f t="shared" si="417"/>
        <v>2</v>
      </c>
      <c r="P415" s="262">
        <f t="shared" si="417"/>
        <v>799302</v>
      </c>
      <c r="Q415" s="263">
        <f t="shared" si="417"/>
        <v>0</v>
      </c>
      <c r="R415" s="261">
        <f t="shared" si="417"/>
        <v>0</v>
      </c>
      <c r="S415" s="261">
        <f t="shared" si="417"/>
        <v>0</v>
      </c>
      <c r="T415" s="261">
        <f t="shared" si="417"/>
        <v>0</v>
      </c>
      <c r="U415" s="261">
        <f t="shared" si="417"/>
        <v>0</v>
      </c>
      <c r="V415" s="261">
        <f t="shared" si="417"/>
        <v>0</v>
      </c>
      <c r="W415" s="261">
        <f t="shared" si="417"/>
        <v>0</v>
      </c>
      <c r="X415" s="261">
        <f t="shared" si="417"/>
        <v>0</v>
      </c>
      <c r="Y415" s="261">
        <f t="shared" si="417"/>
        <v>0</v>
      </c>
      <c r="Z415" s="261">
        <f t="shared" si="417"/>
        <v>0</v>
      </c>
      <c r="AA415" s="261">
        <f t="shared" si="417"/>
        <v>1</v>
      </c>
      <c r="AB415" s="261">
        <f t="shared" si="417"/>
        <v>179871</v>
      </c>
      <c r="AC415" s="261">
        <f t="shared" si="417"/>
        <v>1</v>
      </c>
      <c r="AD415" s="264">
        <f t="shared" si="417"/>
        <v>179871</v>
      </c>
      <c r="AE415" s="260">
        <f t="shared" si="417"/>
        <v>3</v>
      </c>
      <c r="AF415" s="261">
        <f t="shared" si="417"/>
        <v>979173</v>
      </c>
      <c r="AG415" s="261">
        <f t="shared" si="417"/>
        <v>0</v>
      </c>
      <c r="AH415" s="262">
        <f t="shared" si="417"/>
        <v>0</v>
      </c>
    </row>
    <row r="416" spans="2:34" ht="14.25" x14ac:dyDescent="0.15">
      <c r="B416" s="350" t="s">
        <v>194</v>
      </c>
      <c r="C416" s="351"/>
      <c r="D416" s="351"/>
      <c r="E416" s="352"/>
      <c r="F416" s="9" t="s">
        <v>85</v>
      </c>
      <c r="G416" s="79"/>
      <c r="H416" s="80"/>
      <c r="I416" s="66"/>
      <c r="J416" s="80"/>
      <c r="K416" s="66"/>
      <c r="L416" s="80"/>
      <c r="M416" s="66"/>
      <c r="N416" s="66"/>
      <c r="O416" s="66">
        <f t="shared" ref="O416:P418" si="418">G416+I416+K416+M416</f>
        <v>0</v>
      </c>
      <c r="P416" s="81">
        <f t="shared" si="418"/>
        <v>0</v>
      </c>
      <c r="Q416" s="82"/>
      <c r="R416" s="66"/>
      <c r="S416" s="66">
        <v>1</v>
      </c>
      <c r="T416" s="80">
        <v>4100000</v>
      </c>
      <c r="U416" s="66"/>
      <c r="V416" s="80"/>
      <c r="W416" s="66"/>
      <c r="X416" s="80"/>
      <c r="Y416" s="66"/>
      <c r="Z416" s="80"/>
      <c r="AA416" s="66"/>
      <c r="AB416" s="80"/>
      <c r="AC416" s="66">
        <f t="shared" ref="AC416:AD418" si="419">Q416+S416+U416+W416+Y416+AA416</f>
        <v>1</v>
      </c>
      <c r="AD416" s="83">
        <f t="shared" si="419"/>
        <v>4100000</v>
      </c>
      <c r="AE416" s="79">
        <f t="shared" ref="AE416:AF418" si="420">O416+AC416</f>
        <v>1</v>
      </c>
      <c r="AF416" s="66">
        <f t="shared" si="420"/>
        <v>4100000</v>
      </c>
      <c r="AG416" s="66"/>
      <c r="AH416" s="84"/>
    </row>
    <row r="417" spans="1:34" ht="14.25" x14ac:dyDescent="0.15">
      <c r="B417" s="350"/>
      <c r="C417" s="351"/>
      <c r="D417" s="351"/>
      <c r="E417" s="352"/>
      <c r="F417" s="10" t="s">
        <v>86</v>
      </c>
      <c r="G417" s="85"/>
      <c r="H417" s="86"/>
      <c r="I417" s="86"/>
      <c r="J417" s="86"/>
      <c r="K417" s="86"/>
      <c r="L417" s="86"/>
      <c r="M417" s="86"/>
      <c r="N417" s="86"/>
      <c r="O417" s="87">
        <f t="shared" si="418"/>
        <v>0</v>
      </c>
      <c r="P417" s="88">
        <f t="shared" si="418"/>
        <v>0</v>
      </c>
      <c r="Q417" s="89"/>
      <c r="R417" s="86"/>
      <c r="S417" s="86"/>
      <c r="T417" s="86"/>
      <c r="U417" s="86"/>
      <c r="V417" s="86"/>
      <c r="W417" s="86"/>
      <c r="X417" s="86"/>
      <c r="Y417" s="86"/>
      <c r="Z417" s="86"/>
      <c r="AA417" s="86"/>
      <c r="AB417" s="86"/>
      <c r="AC417" s="87">
        <f t="shared" si="419"/>
        <v>0</v>
      </c>
      <c r="AD417" s="90">
        <f t="shared" si="419"/>
        <v>0</v>
      </c>
      <c r="AE417" s="91">
        <f t="shared" si="420"/>
        <v>0</v>
      </c>
      <c r="AF417" s="87">
        <f t="shared" si="420"/>
        <v>0</v>
      </c>
      <c r="AG417" s="86"/>
      <c r="AH417" s="92"/>
    </row>
    <row r="418" spans="1:34" ht="14.25" x14ac:dyDescent="0.15">
      <c r="B418" s="350"/>
      <c r="C418" s="351"/>
      <c r="D418" s="351"/>
      <c r="E418" s="352"/>
      <c r="F418" s="11" t="s">
        <v>87</v>
      </c>
      <c r="G418" s="93"/>
      <c r="H418" s="94"/>
      <c r="I418" s="94"/>
      <c r="J418" s="94"/>
      <c r="K418" s="94"/>
      <c r="L418" s="94"/>
      <c r="M418" s="94"/>
      <c r="N418" s="94"/>
      <c r="O418" s="95">
        <f t="shared" si="418"/>
        <v>0</v>
      </c>
      <c r="P418" s="96">
        <f t="shared" si="418"/>
        <v>0</v>
      </c>
      <c r="Q418" s="97"/>
      <c r="R418" s="94"/>
      <c r="S418" s="94"/>
      <c r="T418" s="94"/>
      <c r="U418" s="94"/>
      <c r="V418" s="94"/>
      <c r="W418" s="94"/>
      <c r="X418" s="94"/>
      <c r="Y418" s="94"/>
      <c r="Z418" s="94"/>
      <c r="AA418" s="94"/>
      <c r="AB418" s="94"/>
      <c r="AC418" s="95">
        <f t="shared" si="419"/>
        <v>0</v>
      </c>
      <c r="AD418" s="98">
        <f t="shared" si="419"/>
        <v>0</v>
      </c>
      <c r="AE418" s="99">
        <f t="shared" si="420"/>
        <v>0</v>
      </c>
      <c r="AF418" s="95">
        <f t="shared" si="420"/>
        <v>0</v>
      </c>
      <c r="AG418" s="100"/>
      <c r="AH418" s="101"/>
    </row>
    <row r="419" spans="1:34" ht="15" thickBot="1" x14ac:dyDescent="0.2">
      <c r="B419" s="353"/>
      <c r="C419" s="351"/>
      <c r="D419" s="351"/>
      <c r="E419" s="352"/>
      <c r="F419" s="8" t="s">
        <v>15</v>
      </c>
      <c r="G419" s="102">
        <f>SUM(G416:G418)</f>
        <v>0</v>
      </c>
      <c r="H419" s="103">
        <f t="shared" ref="H419:AH419" si="421">SUM(H416:H418)</f>
        <v>0</v>
      </c>
      <c r="I419" s="103">
        <f t="shared" si="421"/>
        <v>0</v>
      </c>
      <c r="J419" s="103">
        <f t="shared" si="421"/>
        <v>0</v>
      </c>
      <c r="K419" s="103">
        <f t="shared" si="421"/>
        <v>0</v>
      </c>
      <c r="L419" s="103">
        <f t="shared" si="421"/>
        <v>0</v>
      </c>
      <c r="M419" s="103">
        <f t="shared" si="421"/>
        <v>0</v>
      </c>
      <c r="N419" s="103">
        <f t="shared" si="421"/>
        <v>0</v>
      </c>
      <c r="O419" s="103">
        <f t="shared" si="421"/>
        <v>0</v>
      </c>
      <c r="P419" s="104">
        <f t="shared" si="421"/>
        <v>0</v>
      </c>
      <c r="Q419" s="105">
        <f t="shared" si="421"/>
        <v>0</v>
      </c>
      <c r="R419" s="103">
        <f t="shared" si="421"/>
        <v>0</v>
      </c>
      <c r="S419" s="103">
        <f t="shared" si="421"/>
        <v>1</v>
      </c>
      <c r="T419" s="103">
        <f t="shared" si="421"/>
        <v>4100000</v>
      </c>
      <c r="U419" s="103">
        <f t="shared" si="421"/>
        <v>0</v>
      </c>
      <c r="V419" s="103">
        <f t="shared" si="421"/>
        <v>0</v>
      </c>
      <c r="W419" s="103">
        <f t="shared" si="421"/>
        <v>0</v>
      </c>
      <c r="X419" s="103">
        <f t="shared" si="421"/>
        <v>0</v>
      </c>
      <c r="Y419" s="103">
        <f t="shared" si="421"/>
        <v>0</v>
      </c>
      <c r="Z419" s="103">
        <f t="shared" si="421"/>
        <v>0</v>
      </c>
      <c r="AA419" s="103">
        <f t="shared" si="421"/>
        <v>0</v>
      </c>
      <c r="AB419" s="103">
        <f t="shared" si="421"/>
        <v>0</v>
      </c>
      <c r="AC419" s="103">
        <f t="shared" si="421"/>
        <v>1</v>
      </c>
      <c r="AD419" s="106">
        <f t="shared" si="421"/>
        <v>4100000</v>
      </c>
      <c r="AE419" s="102">
        <f t="shared" si="421"/>
        <v>1</v>
      </c>
      <c r="AF419" s="103">
        <f t="shared" si="421"/>
        <v>4100000</v>
      </c>
      <c r="AG419" s="103">
        <f t="shared" si="421"/>
        <v>0</v>
      </c>
      <c r="AH419" s="104">
        <f t="shared" si="421"/>
        <v>0</v>
      </c>
    </row>
    <row r="420" spans="1:34" ht="14.25" x14ac:dyDescent="0.15">
      <c r="A420" s="57"/>
      <c r="B420" s="354" t="s">
        <v>195</v>
      </c>
      <c r="C420" s="355"/>
      <c r="D420" s="355"/>
      <c r="E420" s="356"/>
      <c r="F420" s="58" t="s">
        <v>85</v>
      </c>
      <c r="G420" s="79"/>
      <c r="H420" s="80"/>
      <c r="I420" s="66">
        <v>2</v>
      </c>
      <c r="J420" s="80">
        <f>51000+252360</f>
        <v>303360</v>
      </c>
      <c r="K420" s="66"/>
      <c r="L420" s="80"/>
      <c r="M420" s="66"/>
      <c r="N420" s="66"/>
      <c r="O420" s="66">
        <f t="shared" ref="O420:P422" si="422">G420+I420+K420+M420</f>
        <v>2</v>
      </c>
      <c r="P420" s="81">
        <f t="shared" si="422"/>
        <v>303360</v>
      </c>
      <c r="Q420" s="82"/>
      <c r="R420" s="66"/>
      <c r="S420" s="66"/>
      <c r="T420" s="80"/>
      <c r="U420" s="66">
        <v>1</v>
      </c>
      <c r="V420" s="80">
        <f>91750*12</f>
        <v>1101000</v>
      </c>
      <c r="W420" s="66"/>
      <c r="X420" s="80"/>
      <c r="Y420" s="66"/>
      <c r="Z420" s="80"/>
      <c r="AA420" s="66"/>
      <c r="AB420" s="80"/>
      <c r="AC420" s="66">
        <f t="shared" ref="AC420:AD422" si="423">Q420+S420+U420+W420+Y420+AA420</f>
        <v>1</v>
      </c>
      <c r="AD420" s="83">
        <f t="shared" si="423"/>
        <v>1101000</v>
      </c>
      <c r="AE420" s="79">
        <f t="shared" ref="AE420:AF422" si="424">O420+AC420</f>
        <v>3</v>
      </c>
      <c r="AF420" s="66">
        <f t="shared" si="424"/>
        <v>1404360</v>
      </c>
      <c r="AG420" s="66"/>
      <c r="AH420" s="84"/>
    </row>
    <row r="421" spans="1:34" ht="14.25" x14ac:dyDescent="0.15">
      <c r="A421" s="57"/>
      <c r="B421" s="357"/>
      <c r="C421" s="358"/>
      <c r="D421" s="358"/>
      <c r="E421" s="359"/>
      <c r="F421" s="59" t="s">
        <v>86</v>
      </c>
      <c r="G421" s="85"/>
      <c r="H421" s="86"/>
      <c r="I421" s="86"/>
      <c r="J421" s="86"/>
      <c r="K421" s="86"/>
      <c r="L421" s="86"/>
      <c r="M421" s="86"/>
      <c r="N421" s="86"/>
      <c r="O421" s="87">
        <f t="shared" si="422"/>
        <v>0</v>
      </c>
      <c r="P421" s="88">
        <f t="shared" si="422"/>
        <v>0</v>
      </c>
      <c r="Q421" s="89"/>
      <c r="R421" s="86"/>
      <c r="S421" s="86"/>
      <c r="T421" s="86"/>
      <c r="U421" s="86"/>
      <c r="V421" s="86"/>
      <c r="W421" s="86"/>
      <c r="X421" s="86"/>
      <c r="Y421" s="86"/>
      <c r="Z421" s="86"/>
      <c r="AA421" s="86"/>
      <c r="AB421" s="86"/>
      <c r="AC421" s="87">
        <f t="shared" si="423"/>
        <v>0</v>
      </c>
      <c r="AD421" s="90">
        <f t="shared" si="423"/>
        <v>0</v>
      </c>
      <c r="AE421" s="91">
        <f t="shared" si="424"/>
        <v>0</v>
      </c>
      <c r="AF421" s="87">
        <f t="shared" si="424"/>
        <v>0</v>
      </c>
      <c r="AG421" s="86"/>
      <c r="AH421" s="92"/>
    </row>
    <row r="422" spans="1:34" ht="14.25" x14ac:dyDescent="0.15">
      <c r="A422" s="57"/>
      <c r="B422" s="357"/>
      <c r="C422" s="358"/>
      <c r="D422" s="358"/>
      <c r="E422" s="359"/>
      <c r="F422" s="60" t="s">
        <v>87</v>
      </c>
      <c r="G422" s="93"/>
      <c r="H422" s="94"/>
      <c r="I422" s="94"/>
      <c r="J422" s="94"/>
      <c r="K422" s="94"/>
      <c r="L422" s="94"/>
      <c r="M422" s="94"/>
      <c r="N422" s="94"/>
      <c r="O422" s="95">
        <f t="shared" si="422"/>
        <v>0</v>
      </c>
      <c r="P422" s="96">
        <f t="shared" si="422"/>
        <v>0</v>
      </c>
      <c r="Q422" s="97"/>
      <c r="R422" s="94"/>
      <c r="S422" s="94"/>
      <c r="T422" s="94"/>
      <c r="U422" s="94"/>
      <c r="V422" s="94"/>
      <c r="W422" s="94"/>
      <c r="X422" s="94"/>
      <c r="Y422" s="94"/>
      <c r="Z422" s="94"/>
      <c r="AA422" s="94"/>
      <c r="AB422" s="94"/>
      <c r="AC422" s="95">
        <f t="shared" si="423"/>
        <v>0</v>
      </c>
      <c r="AD422" s="98">
        <f t="shared" si="423"/>
        <v>0</v>
      </c>
      <c r="AE422" s="99">
        <f t="shared" si="424"/>
        <v>0</v>
      </c>
      <c r="AF422" s="95">
        <f t="shared" si="424"/>
        <v>0</v>
      </c>
      <c r="AG422" s="100"/>
      <c r="AH422" s="101"/>
    </row>
    <row r="423" spans="1:34" ht="15" thickBot="1" x14ac:dyDescent="0.2">
      <c r="A423" s="57"/>
      <c r="B423" s="360"/>
      <c r="C423" s="358"/>
      <c r="D423" s="358"/>
      <c r="E423" s="359"/>
      <c r="F423" s="61" t="s">
        <v>15</v>
      </c>
      <c r="G423" s="102">
        <f>SUM(G420:G422)</f>
        <v>0</v>
      </c>
      <c r="H423" s="103">
        <f t="shared" ref="H423:AH423" si="425">SUM(H420:H422)</f>
        <v>0</v>
      </c>
      <c r="I423" s="103">
        <f t="shared" si="425"/>
        <v>2</v>
      </c>
      <c r="J423" s="103">
        <f t="shared" si="425"/>
        <v>303360</v>
      </c>
      <c r="K423" s="103">
        <f t="shared" si="425"/>
        <v>0</v>
      </c>
      <c r="L423" s="103">
        <f t="shared" si="425"/>
        <v>0</v>
      </c>
      <c r="M423" s="103">
        <f t="shared" si="425"/>
        <v>0</v>
      </c>
      <c r="N423" s="103">
        <f t="shared" si="425"/>
        <v>0</v>
      </c>
      <c r="O423" s="103">
        <f t="shared" si="425"/>
        <v>2</v>
      </c>
      <c r="P423" s="104">
        <f t="shared" si="425"/>
        <v>303360</v>
      </c>
      <c r="Q423" s="105">
        <f t="shared" si="425"/>
        <v>0</v>
      </c>
      <c r="R423" s="103">
        <f t="shared" si="425"/>
        <v>0</v>
      </c>
      <c r="S423" s="103">
        <f t="shared" si="425"/>
        <v>0</v>
      </c>
      <c r="T423" s="103">
        <f t="shared" si="425"/>
        <v>0</v>
      </c>
      <c r="U423" s="103">
        <f t="shared" si="425"/>
        <v>1</v>
      </c>
      <c r="V423" s="103">
        <f t="shared" si="425"/>
        <v>1101000</v>
      </c>
      <c r="W423" s="103">
        <f t="shared" si="425"/>
        <v>0</v>
      </c>
      <c r="X423" s="103">
        <f t="shared" si="425"/>
        <v>0</v>
      </c>
      <c r="Y423" s="103">
        <f t="shared" si="425"/>
        <v>0</v>
      </c>
      <c r="Z423" s="103">
        <f t="shared" si="425"/>
        <v>0</v>
      </c>
      <c r="AA423" s="103">
        <f t="shared" si="425"/>
        <v>0</v>
      </c>
      <c r="AB423" s="103">
        <f t="shared" si="425"/>
        <v>0</v>
      </c>
      <c r="AC423" s="103">
        <f t="shared" si="425"/>
        <v>1</v>
      </c>
      <c r="AD423" s="106">
        <f t="shared" si="425"/>
        <v>1101000</v>
      </c>
      <c r="AE423" s="102">
        <f t="shared" si="425"/>
        <v>3</v>
      </c>
      <c r="AF423" s="103">
        <f t="shared" si="425"/>
        <v>1404360</v>
      </c>
      <c r="AG423" s="103">
        <f t="shared" si="425"/>
        <v>0</v>
      </c>
      <c r="AH423" s="104">
        <f t="shared" si="425"/>
        <v>0</v>
      </c>
    </row>
    <row r="424" spans="1:34" ht="14.25" x14ac:dyDescent="0.15">
      <c r="B424" s="350" t="s">
        <v>196</v>
      </c>
      <c r="C424" s="351"/>
      <c r="D424" s="351"/>
      <c r="E424" s="352"/>
      <c r="F424" s="12" t="s">
        <v>104</v>
      </c>
      <c r="G424" s="265"/>
      <c r="H424" s="266"/>
      <c r="I424" s="267"/>
      <c r="J424" s="266"/>
      <c r="K424" s="267">
        <v>2</v>
      </c>
      <c r="L424" s="266">
        <v>36000</v>
      </c>
      <c r="M424" s="267"/>
      <c r="N424" s="267"/>
      <c r="O424" s="267">
        <f t="shared" ref="O424:P426" si="426">G424+I424+K424+M424</f>
        <v>2</v>
      </c>
      <c r="P424" s="268">
        <f t="shared" si="426"/>
        <v>36000</v>
      </c>
      <c r="Q424" s="269"/>
      <c r="R424" s="267"/>
      <c r="S424" s="267"/>
      <c r="T424" s="266"/>
      <c r="U424" s="267"/>
      <c r="V424" s="266"/>
      <c r="W424" s="267"/>
      <c r="X424" s="266"/>
      <c r="Y424" s="267"/>
      <c r="Z424" s="266"/>
      <c r="AA424" s="267"/>
      <c r="AB424" s="266"/>
      <c r="AC424" s="267">
        <f t="shared" ref="AC424:AD426" si="427">Q424+S424+U424+W424+Y424+AA424</f>
        <v>0</v>
      </c>
      <c r="AD424" s="270">
        <f t="shared" si="427"/>
        <v>0</v>
      </c>
      <c r="AE424" s="265">
        <f t="shared" ref="AE424:AF426" si="428">O424+AC424</f>
        <v>2</v>
      </c>
      <c r="AF424" s="267">
        <f t="shared" si="428"/>
        <v>36000</v>
      </c>
      <c r="AG424" s="267">
        <v>2</v>
      </c>
      <c r="AH424" s="271">
        <v>36000</v>
      </c>
    </row>
    <row r="425" spans="1:34" ht="14.25" x14ac:dyDescent="0.15">
      <c r="B425" s="350"/>
      <c r="C425" s="351"/>
      <c r="D425" s="351"/>
      <c r="E425" s="352"/>
      <c r="F425" s="10" t="s">
        <v>105</v>
      </c>
      <c r="G425" s="85"/>
      <c r="H425" s="86"/>
      <c r="I425" s="86"/>
      <c r="J425" s="86"/>
      <c r="K425" s="86"/>
      <c r="L425" s="86"/>
      <c r="M425" s="86"/>
      <c r="N425" s="86"/>
      <c r="O425" s="87">
        <f t="shared" si="426"/>
        <v>0</v>
      </c>
      <c r="P425" s="88">
        <f t="shared" si="426"/>
        <v>0</v>
      </c>
      <c r="Q425" s="89"/>
      <c r="R425" s="86"/>
      <c r="S425" s="86"/>
      <c r="T425" s="86"/>
      <c r="U425" s="86"/>
      <c r="V425" s="86"/>
      <c r="W425" s="86"/>
      <c r="X425" s="86"/>
      <c r="Y425" s="86"/>
      <c r="Z425" s="86"/>
      <c r="AA425" s="86"/>
      <c r="AB425" s="86"/>
      <c r="AC425" s="87">
        <f t="shared" si="427"/>
        <v>0</v>
      </c>
      <c r="AD425" s="90">
        <f t="shared" si="427"/>
        <v>0</v>
      </c>
      <c r="AE425" s="91">
        <f t="shared" si="428"/>
        <v>0</v>
      </c>
      <c r="AF425" s="87">
        <f t="shared" si="428"/>
        <v>0</v>
      </c>
      <c r="AG425" s="86"/>
      <c r="AH425" s="92"/>
    </row>
    <row r="426" spans="1:34" ht="14.25" x14ac:dyDescent="0.15">
      <c r="B426" s="350"/>
      <c r="C426" s="351"/>
      <c r="D426" s="351"/>
      <c r="E426" s="352"/>
      <c r="F426" s="11" t="s">
        <v>106</v>
      </c>
      <c r="G426" s="93"/>
      <c r="H426" s="94"/>
      <c r="I426" s="94"/>
      <c r="J426" s="94"/>
      <c r="K426" s="94"/>
      <c r="L426" s="94"/>
      <c r="M426" s="94"/>
      <c r="N426" s="94"/>
      <c r="O426" s="95">
        <f t="shared" si="426"/>
        <v>0</v>
      </c>
      <c r="P426" s="96">
        <f t="shared" si="426"/>
        <v>0</v>
      </c>
      <c r="Q426" s="97"/>
      <c r="R426" s="94"/>
      <c r="S426" s="94"/>
      <c r="T426" s="94"/>
      <c r="U426" s="94"/>
      <c r="V426" s="94"/>
      <c r="W426" s="94"/>
      <c r="X426" s="94"/>
      <c r="Y426" s="94"/>
      <c r="Z426" s="94"/>
      <c r="AA426" s="94"/>
      <c r="AB426" s="94"/>
      <c r="AC426" s="95">
        <f t="shared" si="427"/>
        <v>0</v>
      </c>
      <c r="AD426" s="98">
        <f t="shared" si="427"/>
        <v>0</v>
      </c>
      <c r="AE426" s="99">
        <f t="shared" si="428"/>
        <v>0</v>
      </c>
      <c r="AF426" s="95">
        <f t="shared" si="428"/>
        <v>0</v>
      </c>
      <c r="AG426" s="100"/>
      <c r="AH426" s="101"/>
    </row>
    <row r="427" spans="1:34" ht="15" thickBot="1" x14ac:dyDescent="0.2">
      <c r="B427" s="353"/>
      <c r="C427" s="351"/>
      <c r="D427" s="351"/>
      <c r="E427" s="352"/>
      <c r="F427" s="13" t="s">
        <v>15</v>
      </c>
      <c r="G427" s="107">
        <f>SUM(G424:G426)</f>
        <v>0</v>
      </c>
      <c r="H427" s="108">
        <f t="shared" ref="H427:AH427" si="429">SUM(H424:H426)</f>
        <v>0</v>
      </c>
      <c r="I427" s="108">
        <f t="shared" si="429"/>
        <v>0</v>
      </c>
      <c r="J427" s="108">
        <f t="shared" si="429"/>
        <v>0</v>
      </c>
      <c r="K427" s="108">
        <f t="shared" si="429"/>
        <v>2</v>
      </c>
      <c r="L427" s="108">
        <f t="shared" si="429"/>
        <v>36000</v>
      </c>
      <c r="M427" s="108">
        <f t="shared" si="429"/>
        <v>0</v>
      </c>
      <c r="N427" s="108">
        <f t="shared" si="429"/>
        <v>0</v>
      </c>
      <c r="O427" s="108">
        <f t="shared" si="429"/>
        <v>2</v>
      </c>
      <c r="P427" s="109">
        <f t="shared" si="429"/>
        <v>36000</v>
      </c>
      <c r="Q427" s="110">
        <f t="shared" si="429"/>
        <v>0</v>
      </c>
      <c r="R427" s="108">
        <f t="shared" si="429"/>
        <v>0</v>
      </c>
      <c r="S427" s="108">
        <f t="shared" si="429"/>
        <v>0</v>
      </c>
      <c r="T427" s="108">
        <f t="shared" si="429"/>
        <v>0</v>
      </c>
      <c r="U427" s="108">
        <f t="shared" si="429"/>
        <v>0</v>
      </c>
      <c r="V427" s="108">
        <f t="shared" si="429"/>
        <v>0</v>
      </c>
      <c r="W427" s="108">
        <f t="shared" si="429"/>
        <v>0</v>
      </c>
      <c r="X427" s="108">
        <f t="shared" si="429"/>
        <v>0</v>
      </c>
      <c r="Y427" s="108">
        <f t="shared" si="429"/>
        <v>0</v>
      </c>
      <c r="Z427" s="108">
        <f t="shared" si="429"/>
        <v>0</v>
      </c>
      <c r="AA427" s="108">
        <f t="shared" si="429"/>
        <v>0</v>
      </c>
      <c r="AB427" s="108">
        <f t="shared" si="429"/>
        <v>0</v>
      </c>
      <c r="AC427" s="108">
        <f t="shared" si="429"/>
        <v>0</v>
      </c>
      <c r="AD427" s="111">
        <f t="shared" si="429"/>
        <v>0</v>
      </c>
      <c r="AE427" s="107">
        <f t="shared" si="429"/>
        <v>2</v>
      </c>
      <c r="AF427" s="108">
        <f t="shared" si="429"/>
        <v>36000</v>
      </c>
      <c r="AG427" s="108">
        <f t="shared" si="429"/>
        <v>2</v>
      </c>
      <c r="AH427" s="109">
        <f t="shared" si="429"/>
        <v>36000</v>
      </c>
    </row>
    <row r="428" spans="1:34" ht="14.25" x14ac:dyDescent="0.15">
      <c r="B428" s="361" t="s">
        <v>197</v>
      </c>
      <c r="C428" s="362"/>
      <c r="D428" s="362"/>
      <c r="E428" s="363"/>
      <c r="F428" s="9" t="s">
        <v>85</v>
      </c>
      <c r="G428" s="79"/>
      <c r="H428" s="80"/>
      <c r="I428" s="66"/>
      <c r="J428" s="80"/>
      <c r="K428" s="66"/>
      <c r="L428" s="80"/>
      <c r="M428" s="66"/>
      <c r="N428" s="66"/>
      <c r="O428" s="66">
        <f t="shared" ref="O428:P430" si="430">G428+I428+K428+M428</f>
        <v>0</v>
      </c>
      <c r="P428" s="81">
        <f t="shared" si="430"/>
        <v>0</v>
      </c>
      <c r="Q428" s="82"/>
      <c r="R428" s="66"/>
      <c r="S428" s="66"/>
      <c r="T428" s="80"/>
      <c r="U428" s="66"/>
      <c r="V428" s="80"/>
      <c r="W428" s="66"/>
      <c r="X428" s="80"/>
      <c r="Y428" s="66"/>
      <c r="Z428" s="80"/>
      <c r="AA428" s="66"/>
      <c r="AB428" s="80"/>
      <c r="AC428" s="66">
        <f t="shared" ref="AC428:AD430" si="431">Q428+S428+U428+W428+Y428+AA428</f>
        <v>0</v>
      </c>
      <c r="AD428" s="83">
        <f t="shared" si="431"/>
        <v>0</v>
      </c>
      <c r="AE428" s="79">
        <f t="shared" ref="AE428:AF430" si="432">O428+AC428</f>
        <v>0</v>
      </c>
      <c r="AF428" s="66">
        <f t="shared" si="432"/>
        <v>0</v>
      </c>
      <c r="AG428" s="66"/>
      <c r="AH428" s="84"/>
    </row>
    <row r="429" spans="1:34" ht="14.25" x14ac:dyDescent="0.15">
      <c r="B429" s="364"/>
      <c r="C429" s="365"/>
      <c r="D429" s="365"/>
      <c r="E429" s="366"/>
      <c r="F429" s="10" t="s">
        <v>86</v>
      </c>
      <c r="G429" s="85"/>
      <c r="H429" s="86"/>
      <c r="I429" s="86"/>
      <c r="J429" s="86"/>
      <c r="K429" s="86"/>
      <c r="L429" s="86"/>
      <c r="M429" s="86"/>
      <c r="N429" s="86"/>
      <c r="O429" s="87">
        <f t="shared" si="430"/>
        <v>0</v>
      </c>
      <c r="P429" s="88">
        <f t="shared" si="430"/>
        <v>0</v>
      </c>
      <c r="Q429" s="89"/>
      <c r="R429" s="86"/>
      <c r="S429" s="86"/>
      <c r="T429" s="86"/>
      <c r="U429" s="86"/>
      <c r="V429" s="86"/>
      <c r="W429" s="86"/>
      <c r="X429" s="86"/>
      <c r="Y429" s="86"/>
      <c r="Z429" s="86"/>
      <c r="AA429" s="86"/>
      <c r="AB429" s="86"/>
      <c r="AC429" s="87">
        <f t="shared" si="431"/>
        <v>0</v>
      </c>
      <c r="AD429" s="90">
        <f t="shared" si="431"/>
        <v>0</v>
      </c>
      <c r="AE429" s="91">
        <f t="shared" si="432"/>
        <v>0</v>
      </c>
      <c r="AF429" s="87">
        <f t="shared" si="432"/>
        <v>0</v>
      </c>
      <c r="AG429" s="86"/>
      <c r="AH429" s="92"/>
    </row>
    <row r="430" spans="1:34" ht="14.25" x14ac:dyDescent="0.15">
      <c r="B430" s="364"/>
      <c r="C430" s="365"/>
      <c r="D430" s="365"/>
      <c r="E430" s="366"/>
      <c r="F430" s="11" t="s">
        <v>87</v>
      </c>
      <c r="G430" s="93"/>
      <c r="H430" s="94"/>
      <c r="I430" s="94"/>
      <c r="J430" s="94"/>
      <c r="K430" s="94"/>
      <c r="L430" s="94"/>
      <c r="M430" s="94"/>
      <c r="N430" s="94"/>
      <c r="O430" s="95">
        <f t="shared" si="430"/>
        <v>0</v>
      </c>
      <c r="P430" s="96">
        <f t="shared" si="430"/>
        <v>0</v>
      </c>
      <c r="Q430" s="97"/>
      <c r="R430" s="94"/>
      <c r="S430" s="94"/>
      <c r="T430" s="94"/>
      <c r="U430" s="94"/>
      <c r="V430" s="94"/>
      <c r="W430" s="94"/>
      <c r="X430" s="94"/>
      <c r="Y430" s="94"/>
      <c r="Z430" s="94"/>
      <c r="AA430" s="94"/>
      <c r="AB430" s="94"/>
      <c r="AC430" s="95">
        <f t="shared" si="431"/>
        <v>0</v>
      </c>
      <c r="AD430" s="98">
        <f t="shared" si="431"/>
        <v>0</v>
      </c>
      <c r="AE430" s="99">
        <f t="shared" si="432"/>
        <v>0</v>
      </c>
      <c r="AF430" s="95">
        <f t="shared" si="432"/>
        <v>0</v>
      </c>
      <c r="AG430" s="100"/>
      <c r="AH430" s="101"/>
    </row>
    <row r="431" spans="1:34" ht="15" thickBot="1" x14ac:dyDescent="0.2">
      <c r="B431" s="367"/>
      <c r="C431" s="365"/>
      <c r="D431" s="365"/>
      <c r="E431" s="366"/>
      <c r="F431" s="8" t="s">
        <v>15</v>
      </c>
      <c r="G431" s="102">
        <f>SUM(G428:G430)</f>
        <v>0</v>
      </c>
      <c r="H431" s="103">
        <f t="shared" ref="H431:AH431" si="433">SUM(H428:H430)</f>
        <v>0</v>
      </c>
      <c r="I431" s="103">
        <f t="shared" si="433"/>
        <v>0</v>
      </c>
      <c r="J431" s="103">
        <f t="shared" si="433"/>
        <v>0</v>
      </c>
      <c r="K431" s="103">
        <f t="shared" si="433"/>
        <v>0</v>
      </c>
      <c r="L431" s="103">
        <f t="shared" si="433"/>
        <v>0</v>
      </c>
      <c r="M431" s="103">
        <f t="shared" si="433"/>
        <v>0</v>
      </c>
      <c r="N431" s="103">
        <f t="shared" si="433"/>
        <v>0</v>
      </c>
      <c r="O431" s="103">
        <f t="shared" si="433"/>
        <v>0</v>
      </c>
      <c r="P431" s="104">
        <f t="shared" si="433"/>
        <v>0</v>
      </c>
      <c r="Q431" s="105">
        <f t="shared" si="433"/>
        <v>0</v>
      </c>
      <c r="R431" s="103">
        <f t="shared" si="433"/>
        <v>0</v>
      </c>
      <c r="S431" s="103">
        <f t="shared" si="433"/>
        <v>0</v>
      </c>
      <c r="T431" s="103">
        <f t="shared" si="433"/>
        <v>0</v>
      </c>
      <c r="U431" s="103">
        <f t="shared" si="433"/>
        <v>0</v>
      </c>
      <c r="V431" s="103">
        <f t="shared" si="433"/>
        <v>0</v>
      </c>
      <c r="W431" s="103">
        <f t="shared" si="433"/>
        <v>0</v>
      </c>
      <c r="X431" s="103">
        <f t="shared" si="433"/>
        <v>0</v>
      </c>
      <c r="Y431" s="103">
        <f t="shared" si="433"/>
        <v>0</v>
      </c>
      <c r="Z431" s="103">
        <f t="shared" si="433"/>
        <v>0</v>
      </c>
      <c r="AA431" s="103">
        <f t="shared" si="433"/>
        <v>0</v>
      </c>
      <c r="AB431" s="103">
        <f t="shared" si="433"/>
        <v>0</v>
      </c>
      <c r="AC431" s="103">
        <f t="shared" si="433"/>
        <v>0</v>
      </c>
      <c r="AD431" s="106">
        <f t="shared" si="433"/>
        <v>0</v>
      </c>
      <c r="AE431" s="102">
        <f t="shared" si="433"/>
        <v>0</v>
      </c>
      <c r="AF431" s="103">
        <f t="shared" si="433"/>
        <v>0</v>
      </c>
      <c r="AG431" s="103">
        <f t="shared" si="433"/>
        <v>0</v>
      </c>
      <c r="AH431" s="104">
        <f t="shared" si="433"/>
        <v>0</v>
      </c>
    </row>
    <row r="432" spans="1:34" ht="14.25" x14ac:dyDescent="0.15">
      <c r="B432" s="350" t="s">
        <v>198</v>
      </c>
      <c r="C432" s="351"/>
      <c r="D432" s="351"/>
      <c r="E432" s="352"/>
      <c r="F432" s="12" t="s">
        <v>85</v>
      </c>
      <c r="G432" s="265">
        <v>8</v>
      </c>
      <c r="H432" s="266">
        <v>71420</v>
      </c>
      <c r="I432" s="267">
        <v>8</v>
      </c>
      <c r="J432" s="266">
        <v>16500</v>
      </c>
      <c r="K432" s="267">
        <v>2</v>
      </c>
      <c r="L432" s="266">
        <v>5500</v>
      </c>
      <c r="M432" s="267">
        <v>2</v>
      </c>
      <c r="N432" s="267">
        <v>28500</v>
      </c>
      <c r="O432" s="267">
        <f t="shared" ref="O432:P434" si="434">G432+I432+K432+M432</f>
        <v>20</v>
      </c>
      <c r="P432" s="268">
        <f t="shared" si="434"/>
        <v>121920</v>
      </c>
      <c r="Q432" s="269"/>
      <c r="R432" s="267"/>
      <c r="S432" s="267"/>
      <c r="T432" s="266"/>
      <c r="U432" s="267"/>
      <c r="V432" s="266"/>
      <c r="W432" s="267"/>
      <c r="X432" s="266"/>
      <c r="Y432" s="267"/>
      <c r="Z432" s="266"/>
      <c r="AA432" s="267"/>
      <c r="AB432" s="266"/>
      <c r="AC432" s="267">
        <f t="shared" ref="AC432:AD434" si="435">Q432+S432+U432+W432+Y432+AA432</f>
        <v>0</v>
      </c>
      <c r="AD432" s="270">
        <f t="shared" si="435"/>
        <v>0</v>
      </c>
      <c r="AE432" s="265">
        <f t="shared" ref="AE432:AF434" si="436">O432+AC432</f>
        <v>20</v>
      </c>
      <c r="AF432" s="267">
        <f t="shared" si="436"/>
        <v>121920</v>
      </c>
      <c r="AG432" s="267"/>
      <c r="AH432" s="271"/>
    </row>
    <row r="433" spans="2:34" ht="14.25" x14ac:dyDescent="0.15">
      <c r="B433" s="350"/>
      <c r="C433" s="351"/>
      <c r="D433" s="351"/>
      <c r="E433" s="352"/>
      <c r="F433" s="10" t="s">
        <v>86</v>
      </c>
      <c r="G433" s="85"/>
      <c r="H433" s="86"/>
      <c r="I433" s="86"/>
      <c r="J433" s="86"/>
      <c r="K433" s="86"/>
      <c r="L433" s="86"/>
      <c r="M433" s="86"/>
      <c r="N433" s="86"/>
      <c r="O433" s="87">
        <f t="shared" si="434"/>
        <v>0</v>
      </c>
      <c r="P433" s="88">
        <f t="shared" si="434"/>
        <v>0</v>
      </c>
      <c r="Q433" s="89"/>
      <c r="R433" s="86"/>
      <c r="S433" s="86"/>
      <c r="T433" s="86"/>
      <c r="U433" s="86"/>
      <c r="V433" s="86"/>
      <c r="W433" s="86"/>
      <c r="X433" s="86"/>
      <c r="Y433" s="86"/>
      <c r="Z433" s="86"/>
      <c r="AA433" s="86"/>
      <c r="AB433" s="86"/>
      <c r="AC433" s="87">
        <f t="shared" si="435"/>
        <v>0</v>
      </c>
      <c r="AD433" s="90">
        <f t="shared" si="435"/>
        <v>0</v>
      </c>
      <c r="AE433" s="91">
        <f t="shared" si="436"/>
        <v>0</v>
      </c>
      <c r="AF433" s="87">
        <f t="shared" si="436"/>
        <v>0</v>
      </c>
      <c r="AG433" s="86"/>
      <c r="AH433" s="92"/>
    </row>
    <row r="434" spans="2:34" ht="14.25" x14ac:dyDescent="0.15">
      <c r="B434" s="350"/>
      <c r="C434" s="351"/>
      <c r="D434" s="351"/>
      <c r="E434" s="352"/>
      <c r="F434" s="11" t="s">
        <v>87</v>
      </c>
      <c r="G434" s="93"/>
      <c r="H434" s="94"/>
      <c r="I434" s="94"/>
      <c r="J434" s="94"/>
      <c r="K434" s="94"/>
      <c r="L434" s="94"/>
      <c r="M434" s="94"/>
      <c r="N434" s="94"/>
      <c r="O434" s="95">
        <f t="shared" si="434"/>
        <v>0</v>
      </c>
      <c r="P434" s="96">
        <f t="shared" si="434"/>
        <v>0</v>
      </c>
      <c r="Q434" s="97"/>
      <c r="R434" s="94"/>
      <c r="S434" s="94"/>
      <c r="T434" s="94"/>
      <c r="U434" s="94"/>
      <c r="V434" s="94"/>
      <c r="W434" s="94"/>
      <c r="X434" s="94"/>
      <c r="Y434" s="94"/>
      <c r="Z434" s="94"/>
      <c r="AA434" s="94"/>
      <c r="AB434" s="94"/>
      <c r="AC434" s="95">
        <f t="shared" si="435"/>
        <v>0</v>
      </c>
      <c r="AD434" s="98">
        <f t="shared" si="435"/>
        <v>0</v>
      </c>
      <c r="AE434" s="99">
        <f t="shared" si="436"/>
        <v>0</v>
      </c>
      <c r="AF434" s="95">
        <f t="shared" si="436"/>
        <v>0</v>
      </c>
      <c r="AG434" s="100"/>
      <c r="AH434" s="101"/>
    </row>
    <row r="435" spans="2:34" ht="15" thickBot="1" x14ac:dyDescent="0.2">
      <c r="B435" s="353"/>
      <c r="C435" s="351"/>
      <c r="D435" s="351"/>
      <c r="E435" s="352"/>
      <c r="F435" s="13" t="s">
        <v>15</v>
      </c>
      <c r="G435" s="107">
        <f>SUM(G432:G434)</f>
        <v>8</v>
      </c>
      <c r="H435" s="108">
        <f t="shared" ref="H435:AH435" si="437">SUM(H432:H434)</f>
        <v>71420</v>
      </c>
      <c r="I435" s="108">
        <f t="shared" si="437"/>
        <v>8</v>
      </c>
      <c r="J435" s="108">
        <f t="shared" si="437"/>
        <v>16500</v>
      </c>
      <c r="K435" s="108">
        <f t="shared" si="437"/>
        <v>2</v>
      </c>
      <c r="L435" s="108">
        <f t="shared" si="437"/>
        <v>5500</v>
      </c>
      <c r="M435" s="108">
        <f t="shared" si="437"/>
        <v>2</v>
      </c>
      <c r="N435" s="108">
        <f t="shared" si="437"/>
        <v>28500</v>
      </c>
      <c r="O435" s="108">
        <f t="shared" si="437"/>
        <v>20</v>
      </c>
      <c r="P435" s="109">
        <f t="shared" si="437"/>
        <v>121920</v>
      </c>
      <c r="Q435" s="110">
        <f t="shared" si="437"/>
        <v>0</v>
      </c>
      <c r="R435" s="108">
        <f t="shared" si="437"/>
        <v>0</v>
      </c>
      <c r="S435" s="108">
        <f t="shared" si="437"/>
        <v>0</v>
      </c>
      <c r="T435" s="108">
        <f t="shared" si="437"/>
        <v>0</v>
      </c>
      <c r="U435" s="108">
        <f t="shared" si="437"/>
        <v>0</v>
      </c>
      <c r="V435" s="108">
        <f t="shared" si="437"/>
        <v>0</v>
      </c>
      <c r="W435" s="108">
        <f t="shared" si="437"/>
        <v>0</v>
      </c>
      <c r="X435" s="108">
        <f t="shared" si="437"/>
        <v>0</v>
      </c>
      <c r="Y435" s="108">
        <f t="shared" si="437"/>
        <v>0</v>
      </c>
      <c r="Z435" s="108">
        <f t="shared" si="437"/>
        <v>0</v>
      </c>
      <c r="AA435" s="108">
        <f t="shared" si="437"/>
        <v>0</v>
      </c>
      <c r="AB435" s="108">
        <f t="shared" si="437"/>
        <v>0</v>
      </c>
      <c r="AC435" s="108">
        <f t="shared" si="437"/>
        <v>0</v>
      </c>
      <c r="AD435" s="111">
        <f t="shared" si="437"/>
        <v>0</v>
      </c>
      <c r="AE435" s="107">
        <f t="shared" si="437"/>
        <v>20</v>
      </c>
      <c r="AF435" s="108">
        <f t="shared" si="437"/>
        <v>121920</v>
      </c>
      <c r="AG435" s="108">
        <f t="shared" si="437"/>
        <v>0</v>
      </c>
      <c r="AH435" s="109">
        <f t="shared" si="437"/>
        <v>0</v>
      </c>
    </row>
    <row r="436" spans="2:34" ht="14.25" x14ac:dyDescent="0.15">
      <c r="B436" s="364" t="s">
        <v>199</v>
      </c>
      <c r="C436" s="365"/>
      <c r="D436" s="365"/>
      <c r="E436" s="366"/>
      <c r="F436" s="9" t="s">
        <v>85</v>
      </c>
      <c r="G436" s="79"/>
      <c r="H436" s="80"/>
      <c r="I436" s="66"/>
      <c r="J436" s="80"/>
      <c r="K436" s="66"/>
      <c r="L436" s="80"/>
      <c r="M436" s="66"/>
      <c r="N436" s="66"/>
      <c r="O436" s="66">
        <f t="shared" ref="O436:P438" si="438">G436+I436+K436+M436</f>
        <v>0</v>
      </c>
      <c r="P436" s="81">
        <f t="shared" si="438"/>
        <v>0</v>
      </c>
      <c r="Q436" s="82"/>
      <c r="R436" s="66"/>
      <c r="S436" s="66"/>
      <c r="T436" s="80"/>
      <c r="U436" s="66"/>
      <c r="V436" s="80"/>
      <c r="W436" s="66"/>
      <c r="X436" s="80"/>
      <c r="Y436" s="66"/>
      <c r="Z436" s="80"/>
      <c r="AA436" s="66"/>
      <c r="AB436" s="80"/>
      <c r="AC436" s="66">
        <f t="shared" ref="AC436:AD438" si="439">Q436+S436+U436+W436+Y436+AA436</f>
        <v>0</v>
      </c>
      <c r="AD436" s="83">
        <f t="shared" si="439"/>
        <v>0</v>
      </c>
      <c r="AE436" s="79">
        <f t="shared" ref="AE436:AF438" si="440">O436+AC436</f>
        <v>0</v>
      </c>
      <c r="AF436" s="66">
        <f t="shared" si="440"/>
        <v>0</v>
      </c>
      <c r="AG436" s="66"/>
      <c r="AH436" s="84"/>
    </row>
    <row r="437" spans="2:34" ht="14.25" x14ac:dyDescent="0.15">
      <c r="B437" s="364"/>
      <c r="C437" s="365"/>
      <c r="D437" s="365"/>
      <c r="E437" s="366"/>
      <c r="F437" s="10" t="s">
        <v>86</v>
      </c>
      <c r="G437" s="85"/>
      <c r="H437" s="86"/>
      <c r="I437" s="86"/>
      <c r="J437" s="86"/>
      <c r="K437" s="86"/>
      <c r="L437" s="86"/>
      <c r="M437" s="86"/>
      <c r="N437" s="86"/>
      <c r="O437" s="87">
        <f t="shared" si="438"/>
        <v>0</v>
      </c>
      <c r="P437" s="88">
        <f t="shared" si="438"/>
        <v>0</v>
      </c>
      <c r="Q437" s="89"/>
      <c r="R437" s="86"/>
      <c r="S437" s="86"/>
      <c r="T437" s="86"/>
      <c r="U437" s="86"/>
      <c r="V437" s="86"/>
      <c r="W437" s="86"/>
      <c r="X437" s="86"/>
      <c r="Y437" s="86"/>
      <c r="Z437" s="86"/>
      <c r="AA437" s="86"/>
      <c r="AB437" s="86"/>
      <c r="AC437" s="87">
        <f t="shared" si="439"/>
        <v>0</v>
      </c>
      <c r="AD437" s="90">
        <f t="shared" si="439"/>
        <v>0</v>
      </c>
      <c r="AE437" s="91">
        <f t="shared" si="440"/>
        <v>0</v>
      </c>
      <c r="AF437" s="87">
        <f t="shared" si="440"/>
        <v>0</v>
      </c>
      <c r="AG437" s="86"/>
      <c r="AH437" s="92"/>
    </row>
    <row r="438" spans="2:34" ht="14.25" x14ac:dyDescent="0.15">
      <c r="B438" s="364"/>
      <c r="C438" s="365"/>
      <c r="D438" s="365"/>
      <c r="E438" s="366"/>
      <c r="F438" s="11" t="s">
        <v>87</v>
      </c>
      <c r="G438" s="93"/>
      <c r="H438" s="94"/>
      <c r="I438" s="94"/>
      <c r="J438" s="94"/>
      <c r="K438" s="94"/>
      <c r="L438" s="94"/>
      <c r="M438" s="94"/>
      <c r="N438" s="94"/>
      <c r="O438" s="95">
        <f t="shared" si="438"/>
        <v>0</v>
      </c>
      <c r="P438" s="96">
        <f t="shared" si="438"/>
        <v>0</v>
      </c>
      <c r="Q438" s="97"/>
      <c r="R438" s="94"/>
      <c r="S438" s="94"/>
      <c r="T438" s="94"/>
      <c r="U438" s="94"/>
      <c r="V438" s="94"/>
      <c r="W438" s="94"/>
      <c r="X438" s="94"/>
      <c r="Y438" s="94"/>
      <c r="Z438" s="94"/>
      <c r="AA438" s="94"/>
      <c r="AB438" s="94"/>
      <c r="AC438" s="95">
        <f t="shared" si="439"/>
        <v>0</v>
      </c>
      <c r="AD438" s="98">
        <f t="shared" si="439"/>
        <v>0</v>
      </c>
      <c r="AE438" s="99">
        <f t="shared" si="440"/>
        <v>0</v>
      </c>
      <c r="AF438" s="95">
        <f t="shared" si="440"/>
        <v>0</v>
      </c>
      <c r="AG438" s="100"/>
      <c r="AH438" s="101"/>
    </row>
    <row r="439" spans="2:34" ht="15" thickBot="1" x14ac:dyDescent="0.2">
      <c r="B439" s="367"/>
      <c r="C439" s="365"/>
      <c r="D439" s="365"/>
      <c r="E439" s="366"/>
      <c r="F439" s="13" t="s">
        <v>15</v>
      </c>
      <c r="G439" s="107">
        <f>SUM(G436:G438)</f>
        <v>0</v>
      </c>
      <c r="H439" s="108">
        <f t="shared" ref="H439:AH439" si="441">SUM(H436:H438)</f>
        <v>0</v>
      </c>
      <c r="I439" s="108">
        <f t="shared" si="441"/>
        <v>0</v>
      </c>
      <c r="J439" s="108">
        <f t="shared" si="441"/>
        <v>0</v>
      </c>
      <c r="K439" s="108">
        <f t="shared" si="441"/>
        <v>0</v>
      </c>
      <c r="L439" s="108">
        <f t="shared" si="441"/>
        <v>0</v>
      </c>
      <c r="M439" s="108">
        <f t="shared" si="441"/>
        <v>0</v>
      </c>
      <c r="N439" s="108">
        <f t="shared" si="441"/>
        <v>0</v>
      </c>
      <c r="O439" s="108">
        <f t="shared" si="441"/>
        <v>0</v>
      </c>
      <c r="P439" s="109">
        <f t="shared" si="441"/>
        <v>0</v>
      </c>
      <c r="Q439" s="110">
        <f t="shared" si="441"/>
        <v>0</v>
      </c>
      <c r="R439" s="108">
        <f t="shared" si="441"/>
        <v>0</v>
      </c>
      <c r="S439" s="108">
        <f t="shared" si="441"/>
        <v>0</v>
      </c>
      <c r="T439" s="108">
        <f t="shared" si="441"/>
        <v>0</v>
      </c>
      <c r="U439" s="108">
        <f t="shared" si="441"/>
        <v>0</v>
      </c>
      <c r="V439" s="108">
        <f t="shared" si="441"/>
        <v>0</v>
      </c>
      <c r="W439" s="108">
        <f t="shared" si="441"/>
        <v>0</v>
      </c>
      <c r="X439" s="108">
        <f t="shared" si="441"/>
        <v>0</v>
      </c>
      <c r="Y439" s="108">
        <f t="shared" si="441"/>
        <v>0</v>
      </c>
      <c r="Z439" s="108">
        <f t="shared" si="441"/>
        <v>0</v>
      </c>
      <c r="AA439" s="108">
        <f t="shared" si="441"/>
        <v>0</v>
      </c>
      <c r="AB439" s="108">
        <f t="shared" si="441"/>
        <v>0</v>
      </c>
      <c r="AC439" s="108">
        <f t="shared" si="441"/>
        <v>0</v>
      </c>
      <c r="AD439" s="111">
        <f t="shared" si="441"/>
        <v>0</v>
      </c>
      <c r="AE439" s="107">
        <f t="shared" si="441"/>
        <v>0</v>
      </c>
      <c r="AF439" s="108">
        <f t="shared" si="441"/>
        <v>0</v>
      </c>
      <c r="AG439" s="108">
        <f t="shared" si="441"/>
        <v>0</v>
      </c>
      <c r="AH439" s="109">
        <f t="shared" si="441"/>
        <v>0</v>
      </c>
    </row>
    <row r="440" spans="2:34" ht="14.25" x14ac:dyDescent="0.15">
      <c r="B440" s="364" t="s">
        <v>200</v>
      </c>
      <c r="C440" s="365"/>
      <c r="D440" s="365"/>
      <c r="E440" s="366"/>
      <c r="F440" s="9" t="s">
        <v>85</v>
      </c>
      <c r="G440" s="79"/>
      <c r="H440" s="80"/>
      <c r="I440" s="66"/>
      <c r="J440" s="80"/>
      <c r="K440" s="66"/>
      <c r="L440" s="80"/>
      <c r="M440" s="66"/>
      <c r="N440" s="66"/>
      <c r="O440" s="66">
        <f t="shared" ref="O440:P442" si="442">G440+I440+K440+M440</f>
        <v>0</v>
      </c>
      <c r="P440" s="81">
        <f t="shared" si="442"/>
        <v>0</v>
      </c>
      <c r="Q440" s="82"/>
      <c r="R440" s="66"/>
      <c r="S440" s="66"/>
      <c r="T440" s="80"/>
      <c r="U440" s="66"/>
      <c r="V440" s="80"/>
      <c r="W440" s="66"/>
      <c r="X440" s="80"/>
      <c r="Y440" s="66"/>
      <c r="Z440" s="80"/>
      <c r="AA440" s="66"/>
      <c r="AB440" s="80"/>
      <c r="AC440" s="66">
        <f t="shared" ref="AC440:AD442" si="443">Q440+S440+U440+W440+Y440+AA440</f>
        <v>0</v>
      </c>
      <c r="AD440" s="83">
        <f t="shared" si="443"/>
        <v>0</v>
      </c>
      <c r="AE440" s="79">
        <f t="shared" ref="AE440:AF442" si="444">O440+AC440</f>
        <v>0</v>
      </c>
      <c r="AF440" s="66">
        <f t="shared" si="444"/>
        <v>0</v>
      </c>
      <c r="AG440" s="66"/>
      <c r="AH440" s="84"/>
    </row>
    <row r="441" spans="2:34" ht="14.25" x14ac:dyDescent="0.15">
      <c r="B441" s="364"/>
      <c r="C441" s="365"/>
      <c r="D441" s="365"/>
      <c r="E441" s="366"/>
      <c r="F441" s="10" t="s">
        <v>86</v>
      </c>
      <c r="G441" s="85"/>
      <c r="H441" s="86"/>
      <c r="I441" s="86"/>
      <c r="J441" s="86"/>
      <c r="K441" s="86"/>
      <c r="L441" s="86"/>
      <c r="M441" s="86"/>
      <c r="N441" s="86"/>
      <c r="O441" s="87">
        <f t="shared" si="442"/>
        <v>0</v>
      </c>
      <c r="P441" s="88">
        <f t="shared" si="442"/>
        <v>0</v>
      </c>
      <c r="Q441" s="89"/>
      <c r="R441" s="86"/>
      <c r="S441" s="86"/>
      <c r="T441" s="86"/>
      <c r="U441" s="86"/>
      <c r="V441" s="86"/>
      <c r="W441" s="86"/>
      <c r="X441" s="86"/>
      <c r="Y441" s="86"/>
      <c r="Z441" s="86"/>
      <c r="AA441" s="86"/>
      <c r="AB441" s="86"/>
      <c r="AC441" s="87">
        <f t="shared" si="443"/>
        <v>0</v>
      </c>
      <c r="AD441" s="90">
        <f t="shared" si="443"/>
        <v>0</v>
      </c>
      <c r="AE441" s="91">
        <f t="shared" si="444"/>
        <v>0</v>
      </c>
      <c r="AF441" s="87">
        <f t="shared" si="444"/>
        <v>0</v>
      </c>
      <c r="AG441" s="86"/>
      <c r="AH441" s="92"/>
    </row>
    <row r="442" spans="2:34" ht="14.25" x14ac:dyDescent="0.15">
      <c r="B442" s="364"/>
      <c r="C442" s="365"/>
      <c r="D442" s="365"/>
      <c r="E442" s="366"/>
      <c r="F442" s="11" t="s">
        <v>87</v>
      </c>
      <c r="G442" s="93"/>
      <c r="H442" s="94"/>
      <c r="I442" s="94"/>
      <c r="J442" s="94"/>
      <c r="K442" s="94"/>
      <c r="L442" s="94"/>
      <c r="M442" s="94"/>
      <c r="N442" s="94"/>
      <c r="O442" s="95">
        <f t="shared" si="442"/>
        <v>0</v>
      </c>
      <c r="P442" s="96">
        <f t="shared" si="442"/>
        <v>0</v>
      </c>
      <c r="Q442" s="97"/>
      <c r="R442" s="94"/>
      <c r="S442" s="94"/>
      <c r="T442" s="94"/>
      <c r="U442" s="94"/>
      <c r="V442" s="94"/>
      <c r="W442" s="94"/>
      <c r="X442" s="94"/>
      <c r="Y442" s="94"/>
      <c r="Z442" s="94"/>
      <c r="AA442" s="94"/>
      <c r="AB442" s="94"/>
      <c r="AC442" s="95">
        <f t="shared" si="443"/>
        <v>0</v>
      </c>
      <c r="AD442" s="98">
        <f t="shared" si="443"/>
        <v>0</v>
      </c>
      <c r="AE442" s="99">
        <f t="shared" si="444"/>
        <v>0</v>
      </c>
      <c r="AF442" s="95">
        <f t="shared" si="444"/>
        <v>0</v>
      </c>
      <c r="AG442" s="100"/>
      <c r="AH442" s="101"/>
    </row>
    <row r="443" spans="2:34" ht="15" thickBot="1" x14ac:dyDescent="0.2">
      <c r="B443" s="367"/>
      <c r="C443" s="365"/>
      <c r="D443" s="365"/>
      <c r="E443" s="366"/>
      <c r="F443" s="8" t="s">
        <v>15</v>
      </c>
      <c r="G443" s="102">
        <f>SUM(G440:G442)</f>
        <v>0</v>
      </c>
      <c r="H443" s="103">
        <f t="shared" ref="H443:AH443" si="445">SUM(H440:H442)</f>
        <v>0</v>
      </c>
      <c r="I443" s="103">
        <f t="shared" si="445"/>
        <v>0</v>
      </c>
      <c r="J443" s="103">
        <f t="shared" si="445"/>
        <v>0</v>
      </c>
      <c r="K443" s="103">
        <f t="shared" si="445"/>
        <v>0</v>
      </c>
      <c r="L443" s="103">
        <f t="shared" si="445"/>
        <v>0</v>
      </c>
      <c r="M443" s="103">
        <f t="shared" si="445"/>
        <v>0</v>
      </c>
      <c r="N443" s="103">
        <f t="shared" si="445"/>
        <v>0</v>
      </c>
      <c r="O443" s="103">
        <f t="shared" si="445"/>
        <v>0</v>
      </c>
      <c r="P443" s="104">
        <f t="shared" si="445"/>
        <v>0</v>
      </c>
      <c r="Q443" s="105">
        <f t="shared" si="445"/>
        <v>0</v>
      </c>
      <c r="R443" s="103">
        <f t="shared" si="445"/>
        <v>0</v>
      </c>
      <c r="S443" s="103">
        <f t="shared" si="445"/>
        <v>0</v>
      </c>
      <c r="T443" s="103">
        <f t="shared" si="445"/>
        <v>0</v>
      </c>
      <c r="U443" s="103">
        <f t="shared" si="445"/>
        <v>0</v>
      </c>
      <c r="V443" s="103">
        <f t="shared" si="445"/>
        <v>0</v>
      </c>
      <c r="W443" s="103">
        <f t="shared" si="445"/>
        <v>0</v>
      </c>
      <c r="X443" s="103">
        <f t="shared" si="445"/>
        <v>0</v>
      </c>
      <c r="Y443" s="103">
        <f t="shared" si="445"/>
        <v>0</v>
      </c>
      <c r="Z443" s="103">
        <f t="shared" si="445"/>
        <v>0</v>
      </c>
      <c r="AA443" s="103">
        <f t="shared" si="445"/>
        <v>0</v>
      </c>
      <c r="AB443" s="103">
        <f t="shared" si="445"/>
        <v>0</v>
      </c>
      <c r="AC443" s="103">
        <f t="shared" si="445"/>
        <v>0</v>
      </c>
      <c r="AD443" s="106">
        <f t="shared" si="445"/>
        <v>0</v>
      </c>
      <c r="AE443" s="102">
        <f t="shared" si="445"/>
        <v>0</v>
      </c>
      <c r="AF443" s="103">
        <f t="shared" si="445"/>
        <v>0</v>
      </c>
      <c r="AG443" s="103">
        <f t="shared" si="445"/>
        <v>0</v>
      </c>
      <c r="AH443" s="104">
        <f t="shared" si="445"/>
        <v>0</v>
      </c>
    </row>
    <row r="444" spans="2:34" ht="14.25" x14ac:dyDescent="0.15">
      <c r="B444" s="350" t="s">
        <v>201</v>
      </c>
      <c r="C444" s="368"/>
      <c r="D444" s="368"/>
      <c r="E444" s="369"/>
      <c r="F444" s="9" t="s">
        <v>85</v>
      </c>
      <c r="G444" s="79"/>
      <c r="H444" s="80"/>
      <c r="I444" s="66"/>
      <c r="J444" s="80"/>
      <c r="K444" s="66"/>
      <c r="L444" s="80"/>
      <c r="M444" s="66"/>
      <c r="N444" s="66"/>
      <c r="O444" s="66">
        <f t="shared" ref="O444:P446" si="446">G444+I444+K444+M444</f>
        <v>0</v>
      </c>
      <c r="P444" s="81">
        <f t="shared" si="446"/>
        <v>0</v>
      </c>
      <c r="Q444" s="82"/>
      <c r="R444" s="66"/>
      <c r="S444" s="66"/>
      <c r="T444" s="80"/>
      <c r="U444" s="66"/>
      <c r="V444" s="80"/>
      <c r="W444" s="66"/>
      <c r="X444" s="80"/>
      <c r="Y444" s="66"/>
      <c r="Z444" s="80"/>
      <c r="AA444" s="66"/>
      <c r="AB444" s="80"/>
      <c r="AC444" s="66">
        <f t="shared" ref="AC444:AD446" si="447">Q444+S444+U444+W444+Y444+AA444</f>
        <v>0</v>
      </c>
      <c r="AD444" s="83">
        <f t="shared" si="447"/>
        <v>0</v>
      </c>
      <c r="AE444" s="79">
        <f t="shared" ref="AE444:AF446" si="448">O444+AC444</f>
        <v>0</v>
      </c>
      <c r="AF444" s="66">
        <f t="shared" si="448"/>
        <v>0</v>
      </c>
      <c r="AG444" s="66"/>
      <c r="AH444" s="84"/>
    </row>
    <row r="445" spans="2:34" ht="14.25" x14ac:dyDescent="0.15">
      <c r="B445" s="364"/>
      <c r="C445" s="368"/>
      <c r="D445" s="368"/>
      <c r="E445" s="369"/>
      <c r="F445" s="10" t="s">
        <v>86</v>
      </c>
      <c r="G445" s="85"/>
      <c r="H445" s="86"/>
      <c r="I445" s="86"/>
      <c r="J445" s="86"/>
      <c r="K445" s="86"/>
      <c r="L445" s="86"/>
      <c r="M445" s="86"/>
      <c r="N445" s="86"/>
      <c r="O445" s="87">
        <f t="shared" si="446"/>
        <v>0</v>
      </c>
      <c r="P445" s="88">
        <f t="shared" si="446"/>
        <v>0</v>
      </c>
      <c r="Q445" s="89"/>
      <c r="R445" s="86"/>
      <c r="S445" s="86"/>
      <c r="T445" s="86"/>
      <c r="U445" s="86"/>
      <c r="V445" s="86"/>
      <c r="W445" s="86"/>
      <c r="X445" s="86"/>
      <c r="Y445" s="86"/>
      <c r="Z445" s="86"/>
      <c r="AA445" s="86"/>
      <c r="AB445" s="86"/>
      <c r="AC445" s="87">
        <f t="shared" si="447"/>
        <v>0</v>
      </c>
      <c r="AD445" s="90">
        <f t="shared" si="447"/>
        <v>0</v>
      </c>
      <c r="AE445" s="91">
        <f t="shared" si="448"/>
        <v>0</v>
      </c>
      <c r="AF445" s="87">
        <f t="shared" si="448"/>
        <v>0</v>
      </c>
      <c r="AG445" s="86"/>
      <c r="AH445" s="92"/>
    </row>
    <row r="446" spans="2:34" ht="14.25" x14ac:dyDescent="0.15">
      <c r="B446" s="364"/>
      <c r="C446" s="368"/>
      <c r="D446" s="368"/>
      <c r="E446" s="369"/>
      <c r="F446" s="11" t="s">
        <v>87</v>
      </c>
      <c r="G446" s="93"/>
      <c r="H446" s="94"/>
      <c r="I446" s="94"/>
      <c r="J446" s="94"/>
      <c r="K446" s="94"/>
      <c r="L446" s="94"/>
      <c r="M446" s="94"/>
      <c r="N446" s="94"/>
      <c r="O446" s="95">
        <f t="shared" si="446"/>
        <v>0</v>
      </c>
      <c r="P446" s="96">
        <f t="shared" si="446"/>
        <v>0</v>
      </c>
      <c r="Q446" s="97"/>
      <c r="R446" s="94"/>
      <c r="S446" s="94"/>
      <c r="T446" s="94"/>
      <c r="U446" s="94"/>
      <c r="V446" s="94"/>
      <c r="W446" s="94"/>
      <c r="X446" s="94"/>
      <c r="Y446" s="94"/>
      <c r="Z446" s="94"/>
      <c r="AA446" s="94"/>
      <c r="AB446" s="94"/>
      <c r="AC446" s="95">
        <f t="shared" si="447"/>
        <v>0</v>
      </c>
      <c r="AD446" s="98">
        <f t="shared" si="447"/>
        <v>0</v>
      </c>
      <c r="AE446" s="99">
        <f t="shared" si="448"/>
        <v>0</v>
      </c>
      <c r="AF446" s="95">
        <f t="shared" si="448"/>
        <v>0</v>
      </c>
      <c r="AG446" s="100"/>
      <c r="AH446" s="101"/>
    </row>
    <row r="447" spans="2:34" ht="15" thickBot="1" x14ac:dyDescent="0.2">
      <c r="B447" s="364"/>
      <c r="C447" s="368"/>
      <c r="D447" s="368"/>
      <c r="E447" s="369"/>
      <c r="F447" s="13" t="s">
        <v>15</v>
      </c>
      <c r="G447" s="107">
        <f>SUM(G444:G446)</f>
        <v>0</v>
      </c>
      <c r="H447" s="108">
        <f t="shared" ref="H447:AH447" si="449">SUM(H444:H446)</f>
        <v>0</v>
      </c>
      <c r="I447" s="108">
        <f t="shared" si="449"/>
        <v>0</v>
      </c>
      <c r="J447" s="108">
        <f t="shared" si="449"/>
        <v>0</v>
      </c>
      <c r="K447" s="108">
        <f t="shared" si="449"/>
        <v>0</v>
      </c>
      <c r="L447" s="108">
        <f t="shared" si="449"/>
        <v>0</v>
      </c>
      <c r="M447" s="108">
        <f t="shared" si="449"/>
        <v>0</v>
      </c>
      <c r="N447" s="108">
        <f t="shared" si="449"/>
        <v>0</v>
      </c>
      <c r="O447" s="108">
        <f t="shared" si="449"/>
        <v>0</v>
      </c>
      <c r="P447" s="109">
        <f t="shared" si="449"/>
        <v>0</v>
      </c>
      <c r="Q447" s="110">
        <f t="shared" si="449"/>
        <v>0</v>
      </c>
      <c r="R447" s="108">
        <f t="shared" si="449"/>
        <v>0</v>
      </c>
      <c r="S447" s="108">
        <f t="shared" si="449"/>
        <v>0</v>
      </c>
      <c r="T447" s="108">
        <f t="shared" si="449"/>
        <v>0</v>
      </c>
      <c r="U447" s="108">
        <f t="shared" si="449"/>
        <v>0</v>
      </c>
      <c r="V447" s="108">
        <f t="shared" si="449"/>
        <v>0</v>
      </c>
      <c r="W447" s="108">
        <f t="shared" si="449"/>
        <v>0</v>
      </c>
      <c r="X447" s="108">
        <f t="shared" si="449"/>
        <v>0</v>
      </c>
      <c r="Y447" s="108">
        <f t="shared" si="449"/>
        <v>0</v>
      </c>
      <c r="Z447" s="108">
        <f t="shared" si="449"/>
        <v>0</v>
      </c>
      <c r="AA447" s="108">
        <f t="shared" si="449"/>
        <v>0</v>
      </c>
      <c r="AB447" s="108">
        <f t="shared" si="449"/>
        <v>0</v>
      </c>
      <c r="AC447" s="108">
        <f t="shared" si="449"/>
        <v>0</v>
      </c>
      <c r="AD447" s="111">
        <f t="shared" si="449"/>
        <v>0</v>
      </c>
      <c r="AE447" s="107">
        <f t="shared" si="449"/>
        <v>0</v>
      </c>
      <c r="AF447" s="108">
        <f t="shared" si="449"/>
        <v>0</v>
      </c>
      <c r="AG447" s="108">
        <f t="shared" si="449"/>
        <v>0</v>
      </c>
      <c r="AH447" s="109">
        <f t="shared" si="449"/>
        <v>0</v>
      </c>
    </row>
    <row r="448" spans="2:34" ht="14.25" x14ac:dyDescent="0.15">
      <c r="B448" s="350" t="s">
        <v>202</v>
      </c>
      <c r="C448" s="368"/>
      <c r="D448" s="368"/>
      <c r="E448" s="369"/>
      <c r="F448" s="9" t="s">
        <v>85</v>
      </c>
      <c r="G448" s="79"/>
      <c r="H448" s="80"/>
      <c r="I448" s="66"/>
      <c r="J448" s="80"/>
      <c r="K448" s="66"/>
      <c r="L448" s="80"/>
      <c r="M448" s="66"/>
      <c r="N448" s="66"/>
      <c r="O448" s="66">
        <f t="shared" ref="O448:P450" si="450">G448+I448+K448+M448</f>
        <v>0</v>
      </c>
      <c r="P448" s="81">
        <f t="shared" si="450"/>
        <v>0</v>
      </c>
      <c r="Q448" s="82"/>
      <c r="R448" s="66"/>
      <c r="S448" s="66"/>
      <c r="T448" s="80"/>
      <c r="U448" s="66"/>
      <c r="V448" s="80"/>
      <c r="W448" s="66"/>
      <c r="X448" s="80"/>
      <c r="Y448" s="66"/>
      <c r="Z448" s="80"/>
      <c r="AA448" s="66"/>
      <c r="AB448" s="80"/>
      <c r="AC448" s="66">
        <f t="shared" ref="AC448:AD450" si="451">Q448+S448+U448+W448+Y448+AA448</f>
        <v>0</v>
      </c>
      <c r="AD448" s="83">
        <f t="shared" si="451"/>
        <v>0</v>
      </c>
      <c r="AE448" s="79">
        <f t="shared" ref="AE448:AF450" si="452">O448+AC448</f>
        <v>0</v>
      </c>
      <c r="AF448" s="66">
        <f t="shared" si="452"/>
        <v>0</v>
      </c>
      <c r="AG448" s="66"/>
      <c r="AH448" s="84"/>
    </row>
    <row r="449" spans="1:34" ht="14.25" x14ac:dyDescent="0.15">
      <c r="B449" s="364"/>
      <c r="C449" s="368"/>
      <c r="D449" s="368"/>
      <c r="E449" s="369"/>
      <c r="F449" s="10" t="s">
        <v>86</v>
      </c>
      <c r="G449" s="85"/>
      <c r="H449" s="86"/>
      <c r="I449" s="86"/>
      <c r="J449" s="86"/>
      <c r="K449" s="86"/>
      <c r="L449" s="86"/>
      <c r="M449" s="86"/>
      <c r="N449" s="86"/>
      <c r="O449" s="87">
        <f t="shared" si="450"/>
        <v>0</v>
      </c>
      <c r="P449" s="88">
        <f t="shared" si="450"/>
        <v>0</v>
      </c>
      <c r="Q449" s="89"/>
      <c r="R449" s="86"/>
      <c r="S449" s="86"/>
      <c r="T449" s="86"/>
      <c r="U449" s="86"/>
      <c r="V449" s="86"/>
      <c r="W449" s="86"/>
      <c r="X449" s="86"/>
      <c r="Y449" s="86"/>
      <c r="Z449" s="86"/>
      <c r="AA449" s="86"/>
      <c r="AB449" s="86"/>
      <c r="AC449" s="87">
        <f t="shared" si="451"/>
        <v>0</v>
      </c>
      <c r="AD449" s="90">
        <f t="shared" si="451"/>
        <v>0</v>
      </c>
      <c r="AE449" s="91">
        <f t="shared" si="452"/>
        <v>0</v>
      </c>
      <c r="AF449" s="87">
        <f t="shared" si="452"/>
        <v>0</v>
      </c>
      <c r="AG449" s="86"/>
      <c r="AH449" s="92"/>
    </row>
    <row r="450" spans="1:34" ht="14.25" x14ac:dyDescent="0.15">
      <c r="B450" s="364"/>
      <c r="C450" s="368"/>
      <c r="D450" s="368"/>
      <c r="E450" s="369"/>
      <c r="F450" s="11" t="s">
        <v>87</v>
      </c>
      <c r="G450" s="93"/>
      <c r="H450" s="94"/>
      <c r="I450" s="94"/>
      <c r="J450" s="94"/>
      <c r="K450" s="94"/>
      <c r="L450" s="94"/>
      <c r="M450" s="94"/>
      <c r="N450" s="94"/>
      <c r="O450" s="95">
        <f t="shared" si="450"/>
        <v>0</v>
      </c>
      <c r="P450" s="96">
        <f t="shared" si="450"/>
        <v>0</v>
      </c>
      <c r="Q450" s="97"/>
      <c r="R450" s="94"/>
      <c r="S450" s="94"/>
      <c r="T450" s="94"/>
      <c r="U450" s="94"/>
      <c r="V450" s="94"/>
      <c r="W450" s="94"/>
      <c r="X450" s="94"/>
      <c r="Y450" s="94"/>
      <c r="Z450" s="94"/>
      <c r="AA450" s="94"/>
      <c r="AB450" s="94"/>
      <c r="AC450" s="95">
        <f t="shared" si="451"/>
        <v>0</v>
      </c>
      <c r="AD450" s="98">
        <f t="shared" si="451"/>
        <v>0</v>
      </c>
      <c r="AE450" s="99">
        <f t="shared" si="452"/>
        <v>0</v>
      </c>
      <c r="AF450" s="95">
        <f t="shared" si="452"/>
        <v>0</v>
      </c>
      <c r="AG450" s="100"/>
      <c r="AH450" s="101"/>
    </row>
    <row r="451" spans="1:34" ht="15" thickBot="1" x14ac:dyDescent="0.2">
      <c r="B451" s="364"/>
      <c r="C451" s="368"/>
      <c r="D451" s="368"/>
      <c r="E451" s="369"/>
      <c r="F451" s="13" t="s">
        <v>15</v>
      </c>
      <c r="G451" s="107">
        <f>SUM(G448:G450)</f>
        <v>0</v>
      </c>
      <c r="H451" s="108">
        <f t="shared" ref="H451:AH451" si="453">SUM(H448:H450)</f>
        <v>0</v>
      </c>
      <c r="I451" s="108">
        <f t="shared" si="453"/>
        <v>0</v>
      </c>
      <c r="J451" s="108">
        <f t="shared" si="453"/>
        <v>0</v>
      </c>
      <c r="K451" s="108">
        <f t="shared" si="453"/>
        <v>0</v>
      </c>
      <c r="L451" s="108">
        <f t="shared" si="453"/>
        <v>0</v>
      </c>
      <c r="M451" s="108">
        <f t="shared" si="453"/>
        <v>0</v>
      </c>
      <c r="N451" s="108">
        <f t="shared" si="453"/>
        <v>0</v>
      </c>
      <c r="O451" s="108">
        <f t="shared" si="453"/>
        <v>0</v>
      </c>
      <c r="P451" s="109">
        <f t="shared" si="453"/>
        <v>0</v>
      </c>
      <c r="Q451" s="110">
        <f t="shared" si="453"/>
        <v>0</v>
      </c>
      <c r="R451" s="108">
        <f t="shared" si="453"/>
        <v>0</v>
      </c>
      <c r="S451" s="108">
        <f t="shared" si="453"/>
        <v>0</v>
      </c>
      <c r="T451" s="108">
        <f t="shared" si="453"/>
        <v>0</v>
      </c>
      <c r="U451" s="108">
        <f t="shared" si="453"/>
        <v>0</v>
      </c>
      <c r="V451" s="108">
        <f t="shared" si="453"/>
        <v>0</v>
      </c>
      <c r="W451" s="108">
        <f t="shared" si="453"/>
        <v>0</v>
      </c>
      <c r="X451" s="108">
        <f t="shared" si="453"/>
        <v>0</v>
      </c>
      <c r="Y451" s="108">
        <f t="shared" si="453"/>
        <v>0</v>
      </c>
      <c r="Z451" s="108">
        <f t="shared" si="453"/>
        <v>0</v>
      </c>
      <c r="AA451" s="108">
        <f t="shared" si="453"/>
        <v>0</v>
      </c>
      <c r="AB451" s="108">
        <f t="shared" si="453"/>
        <v>0</v>
      </c>
      <c r="AC451" s="108">
        <f t="shared" si="453"/>
        <v>0</v>
      </c>
      <c r="AD451" s="111">
        <f t="shared" si="453"/>
        <v>0</v>
      </c>
      <c r="AE451" s="107">
        <f t="shared" si="453"/>
        <v>0</v>
      </c>
      <c r="AF451" s="108">
        <f t="shared" si="453"/>
        <v>0</v>
      </c>
      <c r="AG451" s="108">
        <f t="shared" si="453"/>
        <v>0</v>
      </c>
      <c r="AH451" s="109">
        <f t="shared" si="453"/>
        <v>0</v>
      </c>
    </row>
    <row r="452" spans="1:34" ht="14.25" x14ac:dyDescent="0.15">
      <c r="B452" s="350" t="s">
        <v>203</v>
      </c>
      <c r="C452" s="351"/>
      <c r="D452" s="351"/>
      <c r="E452" s="352"/>
      <c r="F452" s="9" t="s">
        <v>85</v>
      </c>
      <c r="G452" s="79"/>
      <c r="H452" s="80"/>
      <c r="I452" s="66"/>
      <c r="J452" s="80"/>
      <c r="K452" s="66"/>
      <c r="L452" s="80"/>
      <c r="M452" s="66"/>
      <c r="N452" s="66"/>
      <c r="O452" s="66">
        <f t="shared" ref="O452:P454" si="454">G452+I452+K452+M452</f>
        <v>0</v>
      </c>
      <c r="P452" s="81">
        <f t="shared" si="454"/>
        <v>0</v>
      </c>
      <c r="Q452" s="82"/>
      <c r="R452" s="66"/>
      <c r="S452" s="66"/>
      <c r="T452" s="80"/>
      <c r="U452" s="66"/>
      <c r="V452" s="80"/>
      <c r="W452" s="66"/>
      <c r="X452" s="80"/>
      <c r="Y452" s="66"/>
      <c r="Z452" s="80"/>
      <c r="AA452" s="66"/>
      <c r="AB452" s="80"/>
      <c r="AC452" s="66">
        <f t="shared" ref="AC452:AD454" si="455">Q452+S452+U452+W452+Y452+AA452</f>
        <v>0</v>
      </c>
      <c r="AD452" s="83">
        <f t="shared" si="455"/>
        <v>0</v>
      </c>
      <c r="AE452" s="79">
        <f t="shared" ref="AE452:AF454" si="456">O452+AC452</f>
        <v>0</v>
      </c>
      <c r="AF452" s="66">
        <f t="shared" si="456"/>
        <v>0</v>
      </c>
      <c r="AG452" s="66"/>
      <c r="AH452" s="84"/>
    </row>
    <row r="453" spans="1:34" ht="14.25" x14ac:dyDescent="0.15">
      <c r="B453" s="350"/>
      <c r="C453" s="351"/>
      <c r="D453" s="351"/>
      <c r="E453" s="352"/>
      <c r="F453" s="10" t="s">
        <v>86</v>
      </c>
      <c r="G453" s="85"/>
      <c r="H453" s="86"/>
      <c r="I453" s="86"/>
      <c r="J453" s="86"/>
      <c r="K453" s="86"/>
      <c r="L453" s="86"/>
      <c r="M453" s="86"/>
      <c r="N453" s="86"/>
      <c r="O453" s="87">
        <f t="shared" si="454"/>
        <v>0</v>
      </c>
      <c r="P453" s="88">
        <f t="shared" si="454"/>
        <v>0</v>
      </c>
      <c r="Q453" s="89"/>
      <c r="R453" s="86"/>
      <c r="S453" s="86"/>
      <c r="T453" s="86"/>
      <c r="U453" s="86"/>
      <c r="V453" s="86"/>
      <c r="W453" s="86"/>
      <c r="X453" s="86"/>
      <c r="Y453" s="86"/>
      <c r="Z453" s="86"/>
      <c r="AA453" s="86"/>
      <c r="AB453" s="86"/>
      <c r="AC453" s="87">
        <f t="shared" si="455"/>
        <v>0</v>
      </c>
      <c r="AD453" s="90">
        <f t="shared" si="455"/>
        <v>0</v>
      </c>
      <c r="AE453" s="91">
        <f t="shared" si="456"/>
        <v>0</v>
      </c>
      <c r="AF453" s="87">
        <f t="shared" si="456"/>
        <v>0</v>
      </c>
      <c r="AG453" s="86"/>
      <c r="AH453" s="92"/>
    </row>
    <row r="454" spans="1:34" ht="14.25" x14ac:dyDescent="0.15">
      <c r="B454" s="350"/>
      <c r="C454" s="351"/>
      <c r="D454" s="351"/>
      <c r="E454" s="352"/>
      <c r="F454" s="11" t="s">
        <v>87</v>
      </c>
      <c r="G454" s="93"/>
      <c r="H454" s="94"/>
      <c r="I454" s="94"/>
      <c r="J454" s="94"/>
      <c r="K454" s="94"/>
      <c r="L454" s="94"/>
      <c r="M454" s="94"/>
      <c r="N454" s="94"/>
      <c r="O454" s="95">
        <f t="shared" si="454"/>
        <v>0</v>
      </c>
      <c r="P454" s="96">
        <f t="shared" si="454"/>
        <v>0</v>
      </c>
      <c r="Q454" s="97"/>
      <c r="R454" s="94"/>
      <c r="S454" s="94"/>
      <c r="T454" s="94"/>
      <c r="U454" s="94"/>
      <c r="V454" s="94"/>
      <c r="W454" s="94"/>
      <c r="X454" s="94"/>
      <c r="Y454" s="94"/>
      <c r="Z454" s="94"/>
      <c r="AA454" s="94"/>
      <c r="AB454" s="94"/>
      <c r="AC454" s="95">
        <f t="shared" si="455"/>
        <v>0</v>
      </c>
      <c r="AD454" s="98">
        <f t="shared" si="455"/>
        <v>0</v>
      </c>
      <c r="AE454" s="99">
        <f t="shared" si="456"/>
        <v>0</v>
      </c>
      <c r="AF454" s="95">
        <f t="shared" si="456"/>
        <v>0</v>
      </c>
      <c r="AG454" s="100"/>
      <c r="AH454" s="101"/>
    </row>
    <row r="455" spans="1:34" ht="15" thickBot="1" x14ac:dyDescent="0.2">
      <c r="B455" s="482"/>
      <c r="C455" s="483"/>
      <c r="D455" s="483"/>
      <c r="E455" s="484"/>
      <c r="F455" s="13" t="s">
        <v>15</v>
      </c>
      <c r="G455" s="107">
        <f>SUM(G452:G454)</f>
        <v>0</v>
      </c>
      <c r="H455" s="108">
        <f t="shared" ref="H455:AH455" si="457">SUM(H452:H454)</f>
        <v>0</v>
      </c>
      <c r="I455" s="108">
        <f t="shared" si="457"/>
        <v>0</v>
      </c>
      <c r="J455" s="108">
        <f t="shared" si="457"/>
        <v>0</v>
      </c>
      <c r="K455" s="108">
        <f t="shared" si="457"/>
        <v>0</v>
      </c>
      <c r="L455" s="108">
        <f t="shared" si="457"/>
        <v>0</v>
      </c>
      <c r="M455" s="108">
        <f t="shared" si="457"/>
        <v>0</v>
      </c>
      <c r="N455" s="108">
        <f t="shared" si="457"/>
        <v>0</v>
      </c>
      <c r="O455" s="108">
        <f t="shared" si="457"/>
        <v>0</v>
      </c>
      <c r="P455" s="109">
        <f t="shared" si="457"/>
        <v>0</v>
      </c>
      <c r="Q455" s="110">
        <f t="shared" si="457"/>
        <v>0</v>
      </c>
      <c r="R455" s="108">
        <f t="shared" si="457"/>
        <v>0</v>
      </c>
      <c r="S455" s="108">
        <f t="shared" si="457"/>
        <v>0</v>
      </c>
      <c r="T455" s="108">
        <f t="shared" si="457"/>
        <v>0</v>
      </c>
      <c r="U455" s="108">
        <f t="shared" si="457"/>
        <v>0</v>
      </c>
      <c r="V455" s="108">
        <f t="shared" si="457"/>
        <v>0</v>
      </c>
      <c r="W455" s="108">
        <f t="shared" si="457"/>
        <v>0</v>
      </c>
      <c r="X455" s="108">
        <f t="shared" si="457"/>
        <v>0</v>
      </c>
      <c r="Y455" s="108">
        <f t="shared" si="457"/>
        <v>0</v>
      </c>
      <c r="Z455" s="108">
        <f t="shared" si="457"/>
        <v>0</v>
      </c>
      <c r="AA455" s="108">
        <f t="shared" si="457"/>
        <v>0</v>
      </c>
      <c r="AB455" s="108">
        <f t="shared" si="457"/>
        <v>0</v>
      </c>
      <c r="AC455" s="108">
        <f t="shared" si="457"/>
        <v>0</v>
      </c>
      <c r="AD455" s="111">
        <f t="shared" si="457"/>
        <v>0</v>
      </c>
      <c r="AE455" s="107">
        <f t="shared" si="457"/>
        <v>0</v>
      </c>
      <c r="AF455" s="108">
        <f t="shared" si="457"/>
        <v>0</v>
      </c>
      <c r="AG455" s="108">
        <f t="shared" si="457"/>
        <v>0</v>
      </c>
      <c r="AH455" s="109">
        <f t="shared" si="457"/>
        <v>0</v>
      </c>
    </row>
    <row r="456" spans="1:34" s="76" customFormat="1" ht="13.5" customHeight="1" x14ac:dyDescent="0.15">
      <c r="B456" s="449" t="s">
        <v>316</v>
      </c>
      <c r="C456" s="450"/>
      <c r="D456" s="450"/>
      <c r="E456" s="450"/>
      <c r="F456" s="9" t="s">
        <v>4</v>
      </c>
      <c r="G456" s="79"/>
      <c r="H456" s="80"/>
      <c r="I456" s="66"/>
      <c r="J456" s="80"/>
      <c r="K456" s="66"/>
      <c r="L456" s="80"/>
      <c r="M456" s="66"/>
      <c r="N456" s="66"/>
      <c r="O456" s="66">
        <f>G456+I456+K456+M456</f>
        <v>0</v>
      </c>
      <c r="P456" s="81">
        <f>H456+J456+L456+N456</f>
        <v>0</v>
      </c>
      <c r="Q456" s="82"/>
      <c r="R456" s="66"/>
      <c r="S456" s="66"/>
      <c r="T456" s="80"/>
      <c r="U456" s="66">
        <v>4</v>
      </c>
      <c r="V456" s="80">
        <v>5143244</v>
      </c>
      <c r="W456" s="66"/>
      <c r="X456" s="80"/>
      <c r="Y456" s="66"/>
      <c r="Z456" s="80"/>
      <c r="AA456" s="66">
        <v>2</v>
      </c>
      <c r="AB456" s="80">
        <v>1814381</v>
      </c>
      <c r="AC456" s="66">
        <f>Q456+S456+U456+W456+Y456+AA456</f>
        <v>6</v>
      </c>
      <c r="AD456" s="83">
        <f>R456+T456+V456+X456+Z456+AB456</f>
        <v>6957625</v>
      </c>
      <c r="AE456" s="79">
        <f>O456+AC456</f>
        <v>6</v>
      </c>
      <c r="AF456" s="66">
        <f>P456+AD456</f>
        <v>6957625</v>
      </c>
      <c r="AG456" s="66">
        <v>6</v>
      </c>
      <c r="AH456" s="84">
        <v>6957625</v>
      </c>
    </row>
    <row r="457" spans="1:34" s="76" customFormat="1" ht="13.5" customHeight="1" x14ac:dyDescent="0.15">
      <c r="B457" s="364"/>
      <c r="C457" s="365"/>
      <c r="D457" s="365"/>
      <c r="E457" s="365"/>
      <c r="F457" s="10" t="s">
        <v>5</v>
      </c>
      <c r="G457" s="85"/>
      <c r="H457" s="86"/>
      <c r="I457" s="86"/>
      <c r="J457" s="86"/>
      <c r="K457" s="86"/>
      <c r="L457" s="86"/>
      <c r="M457" s="86"/>
      <c r="N457" s="86"/>
      <c r="O457" s="87">
        <f>G457+I457+K457+M457</f>
        <v>0</v>
      </c>
      <c r="P457" s="88">
        <f t="shared" ref="P457:P458" si="458">H457+J457+L457+N457</f>
        <v>0</v>
      </c>
      <c r="Q457" s="89"/>
      <c r="R457" s="86"/>
      <c r="S457" s="86"/>
      <c r="T457" s="86"/>
      <c r="U457" s="86"/>
      <c r="V457" s="86"/>
      <c r="W457" s="86"/>
      <c r="X457" s="86"/>
      <c r="Y457" s="86"/>
      <c r="Z457" s="86"/>
      <c r="AA457" s="86"/>
      <c r="AB457" s="86"/>
      <c r="AC457" s="87">
        <f t="shared" ref="AC457:AD458" si="459">Q457+S457+U457+W457+Y457+AA457</f>
        <v>0</v>
      </c>
      <c r="AD457" s="90">
        <f t="shared" si="459"/>
        <v>0</v>
      </c>
      <c r="AE457" s="91">
        <f t="shared" ref="AE457:AF458" si="460">O457+AC457</f>
        <v>0</v>
      </c>
      <c r="AF457" s="87">
        <f t="shared" si="460"/>
        <v>0</v>
      </c>
      <c r="AG457" s="86"/>
      <c r="AH457" s="92"/>
    </row>
    <row r="458" spans="1:34" s="76" customFormat="1" ht="13.5" customHeight="1" x14ac:dyDescent="0.15">
      <c r="B458" s="364"/>
      <c r="C458" s="365"/>
      <c r="D458" s="365"/>
      <c r="E458" s="365"/>
      <c r="F458" s="11" t="s">
        <v>9</v>
      </c>
      <c r="G458" s="93"/>
      <c r="H458" s="94"/>
      <c r="I458" s="94"/>
      <c r="J458" s="94"/>
      <c r="K458" s="94"/>
      <c r="L458" s="94"/>
      <c r="M458" s="94"/>
      <c r="N458" s="94"/>
      <c r="O458" s="95">
        <f>G458+I458+K458+M458</f>
        <v>0</v>
      </c>
      <c r="P458" s="96">
        <f t="shared" si="458"/>
        <v>0</v>
      </c>
      <c r="Q458" s="97"/>
      <c r="R458" s="94"/>
      <c r="S458" s="94"/>
      <c r="T458" s="94"/>
      <c r="U458" s="94"/>
      <c r="V458" s="94"/>
      <c r="W458" s="94"/>
      <c r="X458" s="94"/>
      <c r="Y458" s="94"/>
      <c r="Z458" s="94"/>
      <c r="AA458" s="94"/>
      <c r="AB458" s="94"/>
      <c r="AC458" s="95">
        <f t="shared" si="459"/>
        <v>0</v>
      </c>
      <c r="AD458" s="98">
        <f t="shared" si="459"/>
        <v>0</v>
      </c>
      <c r="AE458" s="99">
        <f t="shared" si="460"/>
        <v>0</v>
      </c>
      <c r="AF458" s="95">
        <f t="shared" si="460"/>
        <v>0</v>
      </c>
      <c r="AG458" s="100"/>
      <c r="AH458" s="101"/>
    </row>
    <row r="459" spans="1:34" s="76" customFormat="1" ht="13.5" customHeight="1" thickBot="1" x14ac:dyDescent="0.2">
      <c r="B459" s="367"/>
      <c r="C459" s="365"/>
      <c r="D459" s="365"/>
      <c r="E459" s="365"/>
      <c r="F459" s="13" t="s">
        <v>15</v>
      </c>
      <c r="G459" s="107">
        <f>SUM(G456:G458)</f>
        <v>0</v>
      </c>
      <c r="H459" s="108">
        <f t="shared" ref="H459:AH459" si="461">SUM(H456:H458)</f>
        <v>0</v>
      </c>
      <c r="I459" s="108">
        <f t="shared" si="461"/>
        <v>0</v>
      </c>
      <c r="J459" s="108">
        <f t="shared" si="461"/>
        <v>0</v>
      </c>
      <c r="K459" s="108">
        <f t="shared" si="461"/>
        <v>0</v>
      </c>
      <c r="L459" s="108">
        <f t="shared" si="461"/>
        <v>0</v>
      </c>
      <c r="M459" s="108">
        <f t="shared" si="461"/>
        <v>0</v>
      </c>
      <c r="N459" s="108">
        <f t="shared" si="461"/>
        <v>0</v>
      </c>
      <c r="O459" s="108">
        <f t="shared" si="461"/>
        <v>0</v>
      </c>
      <c r="P459" s="109">
        <f t="shared" si="461"/>
        <v>0</v>
      </c>
      <c r="Q459" s="110">
        <f t="shared" si="461"/>
        <v>0</v>
      </c>
      <c r="R459" s="108">
        <f t="shared" si="461"/>
        <v>0</v>
      </c>
      <c r="S459" s="108">
        <f t="shared" si="461"/>
        <v>0</v>
      </c>
      <c r="T459" s="108">
        <f t="shared" si="461"/>
        <v>0</v>
      </c>
      <c r="U459" s="108">
        <f t="shared" si="461"/>
        <v>4</v>
      </c>
      <c r="V459" s="108">
        <f t="shared" si="461"/>
        <v>5143244</v>
      </c>
      <c r="W459" s="108">
        <f t="shared" si="461"/>
        <v>0</v>
      </c>
      <c r="X459" s="108">
        <f t="shared" si="461"/>
        <v>0</v>
      </c>
      <c r="Y459" s="108">
        <f t="shared" si="461"/>
        <v>0</v>
      </c>
      <c r="Z459" s="108">
        <f t="shared" si="461"/>
        <v>0</v>
      </c>
      <c r="AA459" s="108">
        <f t="shared" si="461"/>
        <v>2</v>
      </c>
      <c r="AB459" s="108">
        <f t="shared" si="461"/>
        <v>1814381</v>
      </c>
      <c r="AC459" s="108">
        <f t="shared" si="461"/>
        <v>6</v>
      </c>
      <c r="AD459" s="111">
        <f t="shared" si="461"/>
        <v>6957625</v>
      </c>
      <c r="AE459" s="107">
        <f t="shared" si="461"/>
        <v>6</v>
      </c>
      <c r="AF459" s="108">
        <f t="shared" si="461"/>
        <v>6957625</v>
      </c>
      <c r="AG459" s="108">
        <f t="shared" si="461"/>
        <v>6</v>
      </c>
      <c r="AH459" s="109">
        <f t="shared" si="461"/>
        <v>6957625</v>
      </c>
    </row>
    <row r="460" spans="1:34" ht="14.25" x14ac:dyDescent="0.15">
      <c r="A460" s="71"/>
      <c r="B460" s="350" t="s">
        <v>322</v>
      </c>
      <c r="C460" s="351"/>
      <c r="D460" s="351"/>
      <c r="E460" s="352"/>
      <c r="F460" s="9" t="s">
        <v>85</v>
      </c>
      <c r="G460" s="79"/>
      <c r="H460" s="80"/>
      <c r="I460" s="66"/>
      <c r="J460" s="80"/>
      <c r="K460" s="66"/>
      <c r="L460" s="80"/>
      <c r="M460" s="66"/>
      <c r="N460" s="66"/>
      <c r="O460" s="66">
        <f t="shared" ref="O460:O462" si="462">G460+I460+K460+M460</f>
        <v>0</v>
      </c>
      <c r="P460" s="81">
        <f t="shared" ref="P460:P462" si="463">H460+J460+L460+N460</f>
        <v>0</v>
      </c>
      <c r="Q460" s="82"/>
      <c r="R460" s="66"/>
      <c r="S460" s="66"/>
      <c r="T460" s="80"/>
      <c r="U460" s="66"/>
      <c r="V460" s="80"/>
      <c r="W460" s="66"/>
      <c r="X460" s="80"/>
      <c r="Y460" s="66"/>
      <c r="Z460" s="80"/>
      <c r="AA460" s="66"/>
      <c r="AB460" s="80"/>
      <c r="AC460" s="66">
        <f t="shared" ref="AC460:AC462" si="464">Q460+S460+U460+W460+Y460+AA460</f>
        <v>0</v>
      </c>
      <c r="AD460" s="83">
        <f t="shared" ref="AD460:AD462" si="465">R460+T460+V460+X460+Z460+AB460</f>
        <v>0</v>
      </c>
      <c r="AE460" s="79">
        <f t="shared" ref="AE460:AE462" si="466">O460+AC460</f>
        <v>0</v>
      </c>
      <c r="AF460" s="66">
        <f t="shared" ref="AF460:AF462" si="467">P460+AD460</f>
        <v>0</v>
      </c>
      <c r="AG460" s="66"/>
      <c r="AH460" s="84"/>
    </row>
    <row r="461" spans="1:34" ht="14.25" x14ac:dyDescent="0.15">
      <c r="A461" s="71"/>
      <c r="B461" s="350"/>
      <c r="C461" s="351"/>
      <c r="D461" s="351"/>
      <c r="E461" s="352"/>
      <c r="F461" s="10" t="s">
        <v>86</v>
      </c>
      <c r="G461" s="85"/>
      <c r="H461" s="86"/>
      <c r="I461" s="86"/>
      <c r="J461" s="86"/>
      <c r="K461" s="86"/>
      <c r="L461" s="86"/>
      <c r="M461" s="86"/>
      <c r="N461" s="86"/>
      <c r="O461" s="87">
        <f t="shared" si="462"/>
        <v>0</v>
      </c>
      <c r="P461" s="88">
        <f t="shared" si="463"/>
        <v>0</v>
      </c>
      <c r="Q461" s="89"/>
      <c r="R461" s="86"/>
      <c r="S461" s="86"/>
      <c r="T461" s="86"/>
      <c r="U461" s="86"/>
      <c r="V461" s="86"/>
      <c r="W461" s="86"/>
      <c r="X461" s="86"/>
      <c r="Y461" s="86"/>
      <c r="Z461" s="86"/>
      <c r="AA461" s="86"/>
      <c r="AB461" s="86"/>
      <c r="AC461" s="87">
        <f t="shared" si="464"/>
        <v>0</v>
      </c>
      <c r="AD461" s="90">
        <f t="shared" si="465"/>
        <v>0</v>
      </c>
      <c r="AE461" s="91">
        <f t="shared" si="466"/>
        <v>0</v>
      </c>
      <c r="AF461" s="87">
        <f t="shared" si="467"/>
        <v>0</v>
      </c>
      <c r="AG461" s="86"/>
      <c r="AH461" s="92"/>
    </row>
    <row r="462" spans="1:34" ht="14.25" x14ac:dyDescent="0.15">
      <c r="A462" s="71"/>
      <c r="B462" s="350"/>
      <c r="C462" s="351"/>
      <c r="D462" s="351"/>
      <c r="E462" s="352"/>
      <c r="F462" s="11" t="s">
        <v>87</v>
      </c>
      <c r="G462" s="93"/>
      <c r="H462" s="94"/>
      <c r="I462" s="94"/>
      <c r="J462" s="94"/>
      <c r="K462" s="94"/>
      <c r="L462" s="94"/>
      <c r="M462" s="94"/>
      <c r="N462" s="94"/>
      <c r="O462" s="95">
        <f t="shared" si="462"/>
        <v>0</v>
      </c>
      <c r="P462" s="96">
        <f t="shared" si="463"/>
        <v>0</v>
      </c>
      <c r="Q462" s="97"/>
      <c r="R462" s="94"/>
      <c r="S462" s="94"/>
      <c r="T462" s="94"/>
      <c r="U462" s="94"/>
      <c r="V462" s="94"/>
      <c r="W462" s="94"/>
      <c r="X462" s="94"/>
      <c r="Y462" s="94"/>
      <c r="Z462" s="94"/>
      <c r="AA462" s="94"/>
      <c r="AB462" s="94"/>
      <c r="AC462" s="95">
        <f t="shared" si="464"/>
        <v>0</v>
      </c>
      <c r="AD462" s="98">
        <f t="shared" si="465"/>
        <v>0</v>
      </c>
      <c r="AE462" s="99">
        <f t="shared" si="466"/>
        <v>0</v>
      </c>
      <c r="AF462" s="95">
        <f t="shared" si="467"/>
        <v>0</v>
      </c>
      <c r="AG462" s="100"/>
      <c r="AH462" s="101"/>
    </row>
    <row r="463" spans="1:34" ht="15" thickBot="1" x14ac:dyDescent="0.2">
      <c r="A463" s="71"/>
      <c r="B463" s="353"/>
      <c r="C463" s="351"/>
      <c r="D463" s="351"/>
      <c r="E463" s="352"/>
      <c r="F463" s="13" t="s">
        <v>15</v>
      </c>
      <c r="G463" s="107">
        <f>SUM(G460:G462)</f>
        <v>0</v>
      </c>
      <c r="H463" s="108">
        <f t="shared" ref="H463:AH463" si="468">SUM(H460:H462)</f>
        <v>0</v>
      </c>
      <c r="I463" s="108">
        <f t="shared" si="468"/>
        <v>0</v>
      </c>
      <c r="J463" s="108">
        <f t="shared" si="468"/>
        <v>0</v>
      </c>
      <c r="K463" s="108">
        <f t="shared" si="468"/>
        <v>0</v>
      </c>
      <c r="L463" s="108">
        <f t="shared" si="468"/>
        <v>0</v>
      </c>
      <c r="M463" s="108">
        <f t="shared" si="468"/>
        <v>0</v>
      </c>
      <c r="N463" s="108">
        <f t="shared" si="468"/>
        <v>0</v>
      </c>
      <c r="O463" s="108">
        <f t="shared" si="468"/>
        <v>0</v>
      </c>
      <c r="P463" s="109">
        <f t="shared" si="468"/>
        <v>0</v>
      </c>
      <c r="Q463" s="110">
        <f t="shared" si="468"/>
        <v>0</v>
      </c>
      <c r="R463" s="108">
        <f t="shared" si="468"/>
        <v>0</v>
      </c>
      <c r="S463" s="108">
        <f t="shared" si="468"/>
        <v>0</v>
      </c>
      <c r="T463" s="108">
        <f t="shared" si="468"/>
        <v>0</v>
      </c>
      <c r="U463" s="108">
        <f t="shared" si="468"/>
        <v>0</v>
      </c>
      <c r="V463" s="108">
        <f t="shared" si="468"/>
        <v>0</v>
      </c>
      <c r="W463" s="108">
        <f t="shared" si="468"/>
        <v>0</v>
      </c>
      <c r="X463" s="108">
        <f t="shared" si="468"/>
        <v>0</v>
      </c>
      <c r="Y463" s="108">
        <f t="shared" si="468"/>
        <v>0</v>
      </c>
      <c r="Z463" s="108">
        <f t="shared" si="468"/>
        <v>0</v>
      </c>
      <c r="AA463" s="108">
        <f t="shared" si="468"/>
        <v>0</v>
      </c>
      <c r="AB463" s="108">
        <f t="shared" si="468"/>
        <v>0</v>
      </c>
      <c r="AC463" s="108">
        <f t="shared" si="468"/>
        <v>0</v>
      </c>
      <c r="AD463" s="111">
        <f t="shared" si="468"/>
        <v>0</v>
      </c>
      <c r="AE463" s="107">
        <f t="shared" si="468"/>
        <v>0</v>
      </c>
      <c r="AF463" s="108">
        <f t="shared" si="468"/>
        <v>0</v>
      </c>
      <c r="AG463" s="108">
        <f t="shared" si="468"/>
        <v>0</v>
      </c>
      <c r="AH463" s="109">
        <f t="shared" si="468"/>
        <v>0</v>
      </c>
    </row>
    <row r="464" spans="1:34" s="76" customFormat="1" ht="13.5" customHeight="1" x14ac:dyDescent="0.15">
      <c r="B464" s="364" t="s">
        <v>317</v>
      </c>
      <c r="C464" s="365"/>
      <c r="D464" s="365"/>
      <c r="E464" s="365"/>
      <c r="F464" s="9" t="s">
        <v>318</v>
      </c>
      <c r="G464" s="79"/>
      <c r="H464" s="143"/>
      <c r="I464" s="66">
        <v>417</v>
      </c>
      <c r="J464" s="143">
        <v>2312554</v>
      </c>
      <c r="K464" s="66"/>
      <c r="L464" s="80"/>
      <c r="M464" s="66"/>
      <c r="N464" s="66"/>
      <c r="O464" s="66">
        <f>G464+I464+K464+M464</f>
        <v>417</v>
      </c>
      <c r="P464" s="145">
        <f>H464+J464+L464+N464</f>
        <v>2312554</v>
      </c>
      <c r="Q464" s="82"/>
      <c r="R464" s="66"/>
      <c r="S464" s="66">
        <v>2</v>
      </c>
      <c r="T464" s="143">
        <v>8128</v>
      </c>
      <c r="U464" s="66"/>
      <c r="V464" s="80"/>
      <c r="W464" s="66"/>
      <c r="X464" s="80"/>
      <c r="Y464" s="66"/>
      <c r="Z464" s="80"/>
      <c r="AA464" s="66"/>
      <c r="AB464" s="80"/>
      <c r="AC464" s="66">
        <f>Q464+S464+U464+W464+Y464+AA464</f>
        <v>2</v>
      </c>
      <c r="AD464" s="147">
        <f>R464+T464+V464+X464+Z464+AB464</f>
        <v>8128</v>
      </c>
      <c r="AE464" s="79">
        <f>O464+AC464</f>
        <v>419</v>
      </c>
      <c r="AF464" s="144">
        <f>P464+AD464</f>
        <v>2320682</v>
      </c>
      <c r="AG464" s="66"/>
      <c r="AH464" s="84"/>
    </row>
    <row r="465" spans="1:34" s="76" customFormat="1" ht="13.5" customHeight="1" x14ac:dyDescent="0.15">
      <c r="B465" s="364"/>
      <c r="C465" s="365"/>
      <c r="D465" s="365"/>
      <c r="E465" s="365"/>
      <c r="F465" s="10" t="s">
        <v>319</v>
      </c>
      <c r="G465" s="85"/>
      <c r="H465" s="86"/>
      <c r="I465" s="86"/>
      <c r="J465" s="86"/>
      <c r="K465" s="86"/>
      <c r="L465" s="86"/>
      <c r="M465" s="86"/>
      <c r="N465" s="86"/>
      <c r="O465" s="87">
        <f>G465+I465+K465+M465</f>
        <v>0</v>
      </c>
      <c r="P465" s="88">
        <f t="shared" ref="P465:P466" si="469">H465+J465+L465+N465</f>
        <v>0</v>
      </c>
      <c r="Q465" s="89"/>
      <c r="R465" s="86"/>
      <c r="S465" s="86"/>
      <c r="T465" s="86"/>
      <c r="U465" s="86"/>
      <c r="V465" s="86"/>
      <c r="W465" s="86"/>
      <c r="X465" s="86"/>
      <c r="Y465" s="86"/>
      <c r="Z465" s="86"/>
      <c r="AA465" s="86"/>
      <c r="AB465" s="86"/>
      <c r="AC465" s="87">
        <f t="shared" ref="AC465:AD466" si="470">Q465+S465+U465+W465+Y465+AA465</f>
        <v>0</v>
      </c>
      <c r="AD465" s="90">
        <f t="shared" si="470"/>
        <v>0</v>
      </c>
      <c r="AE465" s="91">
        <f t="shared" ref="AE465:AF466" si="471">O465+AC465</f>
        <v>0</v>
      </c>
      <c r="AF465" s="87">
        <f t="shared" si="471"/>
        <v>0</v>
      </c>
      <c r="AG465" s="86"/>
      <c r="AH465" s="92"/>
    </row>
    <row r="466" spans="1:34" s="76" customFormat="1" ht="13.5" customHeight="1" x14ac:dyDescent="0.15">
      <c r="B466" s="364"/>
      <c r="C466" s="365"/>
      <c r="D466" s="365"/>
      <c r="E466" s="365"/>
      <c r="F466" s="11" t="s">
        <v>320</v>
      </c>
      <c r="G466" s="93"/>
      <c r="H466" s="94"/>
      <c r="I466" s="94"/>
      <c r="J466" s="94"/>
      <c r="K466" s="94"/>
      <c r="L466" s="94"/>
      <c r="M466" s="94"/>
      <c r="N466" s="94"/>
      <c r="O466" s="95">
        <f>G466+I466+K466+M466</f>
        <v>0</v>
      </c>
      <c r="P466" s="96">
        <f t="shared" si="469"/>
        <v>0</v>
      </c>
      <c r="Q466" s="97"/>
      <c r="R466" s="94"/>
      <c r="S466" s="94"/>
      <c r="T466" s="94"/>
      <c r="U466" s="94"/>
      <c r="V466" s="94"/>
      <c r="W466" s="94"/>
      <c r="X466" s="94"/>
      <c r="Y466" s="94"/>
      <c r="Z466" s="94"/>
      <c r="AA466" s="94"/>
      <c r="AB466" s="94"/>
      <c r="AC466" s="95">
        <f t="shared" si="470"/>
        <v>0</v>
      </c>
      <c r="AD466" s="98">
        <f t="shared" si="470"/>
        <v>0</v>
      </c>
      <c r="AE466" s="99">
        <f t="shared" si="471"/>
        <v>0</v>
      </c>
      <c r="AF466" s="95">
        <f t="shared" si="471"/>
        <v>0</v>
      </c>
      <c r="AG466" s="100"/>
      <c r="AH466" s="101"/>
    </row>
    <row r="467" spans="1:34" s="76" customFormat="1" ht="13.5" customHeight="1" thickBot="1" x14ac:dyDescent="0.2">
      <c r="B467" s="367"/>
      <c r="C467" s="365"/>
      <c r="D467" s="365"/>
      <c r="E467" s="365"/>
      <c r="F467" s="13" t="s">
        <v>15</v>
      </c>
      <c r="G467" s="107">
        <f>SUM(G464:G466)</f>
        <v>0</v>
      </c>
      <c r="H467" s="108">
        <f t="shared" ref="H467:AH467" si="472">SUM(H464:H466)</f>
        <v>0</v>
      </c>
      <c r="I467" s="108">
        <f t="shared" si="472"/>
        <v>417</v>
      </c>
      <c r="J467" s="201">
        <f t="shared" si="472"/>
        <v>2312554</v>
      </c>
      <c r="K467" s="108">
        <f t="shared" si="472"/>
        <v>0</v>
      </c>
      <c r="L467" s="108">
        <f t="shared" si="472"/>
        <v>0</v>
      </c>
      <c r="M467" s="108">
        <f t="shared" si="472"/>
        <v>0</v>
      </c>
      <c r="N467" s="108">
        <f t="shared" si="472"/>
        <v>0</v>
      </c>
      <c r="O467" s="108">
        <f t="shared" si="472"/>
        <v>417</v>
      </c>
      <c r="P467" s="202">
        <f t="shared" si="472"/>
        <v>2312554</v>
      </c>
      <c r="Q467" s="110">
        <f t="shared" si="472"/>
        <v>0</v>
      </c>
      <c r="R467" s="108">
        <f t="shared" si="472"/>
        <v>0</v>
      </c>
      <c r="S467" s="108">
        <f t="shared" si="472"/>
        <v>2</v>
      </c>
      <c r="T467" s="201">
        <f t="shared" si="472"/>
        <v>8128</v>
      </c>
      <c r="U467" s="108">
        <f t="shared" si="472"/>
        <v>0</v>
      </c>
      <c r="V467" s="108">
        <f t="shared" si="472"/>
        <v>0</v>
      </c>
      <c r="W467" s="108">
        <f t="shared" si="472"/>
        <v>0</v>
      </c>
      <c r="X467" s="108">
        <f t="shared" si="472"/>
        <v>0</v>
      </c>
      <c r="Y467" s="108">
        <f t="shared" si="472"/>
        <v>0</v>
      </c>
      <c r="Z467" s="108">
        <f t="shared" si="472"/>
        <v>0</v>
      </c>
      <c r="AA467" s="108">
        <f t="shared" si="472"/>
        <v>0</v>
      </c>
      <c r="AB467" s="108">
        <f t="shared" si="472"/>
        <v>0</v>
      </c>
      <c r="AC467" s="108">
        <f t="shared" si="472"/>
        <v>2</v>
      </c>
      <c r="AD467" s="204">
        <f t="shared" si="472"/>
        <v>8128</v>
      </c>
      <c r="AE467" s="107">
        <f t="shared" si="472"/>
        <v>419</v>
      </c>
      <c r="AF467" s="201">
        <f t="shared" si="472"/>
        <v>2320682</v>
      </c>
      <c r="AG467" s="108">
        <f t="shared" si="472"/>
        <v>0</v>
      </c>
      <c r="AH467" s="109">
        <f t="shared" si="472"/>
        <v>0</v>
      </c>
    </row>
    <row r="468" spans="1:34" ht="14.25" x14ac:dyDescent="0.15">
      <c r="A468" s="71"/>
      <c r="B468" s="350" t="s">
        <v>323</v>
      </c>
      <c r="C468" s="351"/>
      <c r="D468" s="351"/>
      <c r="E468" s="352"/>
      <c r="F468" s="9" t="s">
        <v>85</v>
      </c>
      <c r="G468" s="79"/>
      <c r="H468" s="80"/>
      <c r="I468" s="66"/>
      <c r="J468" s="80"/>
      <c r="K468" s="66"/>
      <c r="L468" s="80"/>
      <c r="M468" s="66"/>
      <c r="N468" s="66"/>
      <c r="O468" s="66">
        <f t="shared" ref="O468:O470" si="473">G468+I468+K468+M468</f>
        <v>0</v>
      </c>
      <c r="P468" s="81">
        <f t="shared" ref="P468:P470" si="474">H468+J468+L468+N468</f>
        <v>0</v>
      </c>
      <c r="Q468" s="82"/>
      <c r="R468" s="66"/>
      <c r="S468" s="66"/>
      <c r="T468" s="80"/>
      <c r="U468" s="66"/>
      <c r="V468" s="80"/>
      <c r="W468" s="66"/>
      <c r="X468" s="80"/>
      <c r="Y468" s="66"/>
      <c r="Z468" s="80"/>
      <c r="AA468" s="66"/>
      <c r="AB468" s="80"/>
      <c r="AC468" s="66">
        <f t="shared" ref="AC468:AC470" si="475">Q468+S468+U468+W468+Y468+AA468</f>
        <v>0</v>
      </c>
      <c r="AD468" s="83">
        <f t="shared" ref="AD468:AD470" si="476">R468+T468+V468+X468+Z468+AB468</f>
        <v>0</v>
      </c>
      <c r="AE468" s="79">
        <f t="shared" ref="AE468:AE470" si="477">O468+AC468</f>
        <v>0</v>
      </c>
      <c r="AF468" s="66">
        <f t="shared" ref="AF468:AF470" si="478">P468+AD468</f>
        <v>0</v>
      </c>
      <c r="AG468" s="66"/>
      <c r="AH468" s="84"/>
    </row>
    <row r="469" spans="1:34" ht="14.25" x14ac:dyDescent="0.15">
      <c r="A469" s="71"/>
      <c r="B469" s="350"/>
      <c r="C469" s="351"/>
      <c r="D469" s="351"/>
      <c r="E469" s="352"/>
      <c r="F469" s="10" t="s">
        <v>86</v>
      </c>
      <c r="G469" s="85"/>
      <c r="H469" s="86"/>
      <c r="I469" s="86"/>
      <c r="J469" s="86"/>
      <c r="K469" s="86"/>
      <c r="L469" s="86"/>
      <c r="M469" s="86"/>
      <c r="N469" s="86"/>
      <c r="O469" s="87">
        <f t="shared" si="473"/>
        <v>0</v>
      </c>
      <c r="P469" s="88">
        <f t="shared" si="474"/>
        <v>0</v>
      </c>
      <c r="Q469" s="89"/>
      <c r="R469" s="86"/>
      <c r="S469" s="86"/>
      <c r="T469" s="86"/>
      <c r="U469" s="86"/>
      <c r="V469" s="86"/>
      <c r="W469" s="86"/>
      <c r="X469" s="86"/>
      <c r="Y469" s="86"/>
      <c r="Z469" s="86"/>
      <c r="AA469" s="86"/>
      <c r="AB469" s="86"/>
      <c r="AC469" s="87">
        <f t="shared" si="475"/>
        <v>0</v>
      </c>
      <c r="AD469" s="90">
        <f t="shared" si="476"/>
        <v>0</v>
      </c>
      <c r="AE469" s="91">
        <f t="shared" si="477"/>
        <v>0</v>
      </c>
      <c r="AF469" s="87">
        <f t="shared" si="478"/>
        <v>0</v>
      </c>
      <c r="AG469" s="86"/>
      <c r="AH469" s="92"/>
    </row>
    <row r="470" spans="1:34" ht="14.25" x14ac:dyDescent="0.15">
      <c r="A470" s="71"/>
      <c r="B470" s="350"/>
      <c r="C470" s="351"/>
      <c r="D470" s="351"/>
      <c r="E470" s="352"/>
      <c r="F470" s="11" t="s">
        <v>87</v>
      </c>
      <c r="G470" s="93"/>
      <c r="H470" s="94"/>
      <c r="I470" s="94"/>
      <c r="J470" s="94"/>
      <c r="K470" s="94"/>
      <c r="L470" s="94"/>
      <c r="M470" s="94"/>
      <c r="N470" s="94"/>
      <c r="O470" s="95">
        <f t="shared" si="473"/>
        <v>0</v>
      </c>
      <c r="P470" s="96">
        <f t="shared" si="474"/>
        <v>0</v>
      </c>
      <c r="Q470" s="97"/>
      <c r="R470" s="94"/>
      <c r="S470" s="94"/>
      <c r="T470" s="94"/>
      <c r="U470" s="94"/>
      <c r="V470" s="94"/>
      <c r="W470" s="94"/>
      <c r="X470" s="94"/>
      <c r="Y470" s="94"/>
      <c r="Z470" s="94"/>
      <c r="AA470" s="94"/>
      <c r="AB470" s="94"/>
      <c r="AC470" s="95">
        <f t="shared" si="475"/>
        <v>0</v>
      </c>
      <c r="AD470" s="98">
        <f t="shared" si="476"/>
        <v>0</v>
      </c>
      <c r="AE470" s="99">
        <f t="shared" si="477"/>
        <v>0</v>
      </c>
      <c r="AF470" s="95">
        <f t="shared" si="478"/>
        <v>0</v>
      </c>
      <c r="AG470" s="100"/>
      <c r="AH470" s="101"/>
    </row>
    <row r="471" spans="1:34" ht="15" thickBot="1" x14ac:dyDescent="0.2">
      <c r="A471" s="71"/>
      <c r="B471" s="353"/>
      <c r="C471" s="351"/>
      <c r="D471" s="351"/>
      <c r="E471" s="352"/>
      <c r="F471" s="13" t="s">
        <v>15</v>
      </c>
      <c r="G471" s="107">
        <f>SUM(G468:G470)</f>
        <v>0</v>
      </c>
      <c r="H471" s="108">
        <f t="shared" ref="H471:AH471" si="479">SUM(H468:H470)</f>
        <v>0</v>
      </c>
      <c r="I471" s="108">
        <f t="shared" si="479"/>
        <v>0</v>
      </c>
      <c r="J471" s="108">
        <f t="shared" si="479"/>
        <v>0</v>
      </c>
      <c r="K471" s="108">
        <f t="shared" si="479"/>
        <v>0</v>
      </c>
      <c r="L471" s="108">
        <f t="shared" si="479"/>
        <v>0</v>
      </c>
      <c r="M471" s="108">
        <f t="shared" si="479"/>
        <v>0</v>
      </c>
      <c r="N471" s="108">
        <f t="shared" si="479"/>
        <v>0</v>
      </c>
      <c r="O471" s="108">
        <f t="shared" si="479"/>
        <v>0</v>
      </c>
      <c r="P471" s="109">
        <f t="shared" si="479"/>
        <v>0</v>
      </c>
      <c r="Q471" s="110">
        <f t="shared" si="479"/>
        <v>0</v>
      </c>
      <c r="R471" s="108">
        <f t="shared" si="479"/>
        <v>0</v>
      </c>
      <c r="S471" s="108">
        <f t="shared" si="479"/>
        <v>0</v>
      </c>
      <c r="T471" s="108">
        <f t="shared" si="479"/>
        <v>0</v>
      </c>
      <c r="U471" s="108">
        <f t="shared" si="479"/>
        <v>0</v>
      </c>
      <c r="V471" s="108">
        <f t="shared" si="479"/>
        <v>0</v>
      </c>
      <c r="W471" s="108">
        <f t="shared" si="479"/>
        <v>0</v>
      </c>
      <c r="X471" s="108">
        <f t="shared" si="479"/>
        <v>0</v>
      </c>
      <c r="Y471" s="108">
        <f t="shared" si="479"/>
        <v>0</v>
      </c>
      <c r="Z471" s="108">
        <f t="shared" si="479"/>
        <v>0</v>
      </c>
      <c r="AA471" s="108">
        <f t="shared" si="479"/>
        <v>0</v>
      </c>
      <c r="AB471" s="108">
        <f t="shared" si="479"/>
        <v>0</v>
      </c>
      <c r="AC471" s="108">
        <f t="shared" si="479"/>
        <v>0</v>
      </c>
      <c r="AD471" s="111">
        <f t="shared" si="479"/>
        <v>0</v>
      </c>
      <c r="AE471" s="107">
        <f t="shared" si="479"/>
        <v>0</v>
      </c>
      <c r="AF471" s="108">
        <f t="shared" si="479"/>
        <v>0</v>
      </c>
      <c r="AG471" s="108">
        <f t="shared" si="479"/>
        <v>0</v>
      </c>
      <c r="AH471" s="109">
        <f t="shared" si="479"/>
        <v>0</v>
      </c>
    </row>
    <row r="472" spans="1:34" ht="14.25" x14ac:dyDescent="0.15">
      <c r="A472" s="71"/>
      <c r="B472" s="485" t="s">
        <v>324</v>
      </c>
      <c r="C472" s="486"/>
      <c r="D472" s="486"/>
      <c r="E472" s="487"/>
      <c r="F472" s="9" t="s">
        <v>85</v>
      </c>
      <c r="G472" s="79"/>
      <c r="H472" s="80"/>
      <c r="I472" s="66"/>
      <c r="J472" s="80"/>
      <c r="K472" s="66"/>
      <c r="L472" s="80"/>
      <c r="M472" s="66"/>
      <c r="N472" s="66"/>
      <c r="O472" s="66">
        <f t="shared" ref="O472:O474" si="480">G472+I472+K472+M472</f>
        <v>0</v>
      </c>
      <c r="P472" s="81">
        <f t="shared" ref="P472:P474" si="481">H472+J472+L472+N472</f>
        <v>0</v>
      </c>
      <c r="Q472" s="82"/>
      <c r="R472" s="66"/>
      <c r="S472" s="66"/>
      <c r="T472" s="80"/>
      <c r="U472" s="66"/>
      <c r="V472" s="80"/>
      <c r="W472" s="66"/>
      <c r="X472" s="80"/>
      <c r="Y472" s="66"/>
      <c r="Z472" s="80"/>
      <c r="AA472" s="66"/>
      <c r="AB472" s="80"/>
      <c r="AC472" s="66">
        <f t="shared" ref="AC472:AC474" si="482">Q472+S472+U472+W472+Y472+AA472</f>
        <v>0</v>
      </c>
      <c r="AD472" s="83">
        <f t="shared" ref="AD472:AD474" si="483">R472+T472+V472+X472+Z472+AB472</f>
        <v>0</v>
      </c>
      <c r="AE472" s="79">
        <f t="shared" ref="AE472:AE474" si="484">O472+AC472</f>
        <v>0</v>
      </c>
      <c r="AF472" s="66">
        <f t="shared" ref="AF472:AF474" si="485">P472+AD472</f>
        <v>0</v>
      </c>
      <c r="AG472" s="66"/>
      <c r="AH472" s="84"/>
    </row>
    <row r="473" spans="1:34" ht="14.25" x14ac:dyDescent="0.15">
      <c r="A473" s="71"/>
      <c r="B473" s="350"/>
      <c r="C473" s="351"/>
      <c r="D473" s="351"/>
      <c r="E473" s="352"/>
      <c r="F473" s="10" t="s">
        <v>86</v>
      </c>
      <c r="G473" s="85"/>
      <c r="H473" s="86"/>
      <c r="I473" s="86"/>
      <c r="J473" s="86"/>
      <c r="K473" s="86"/>
      <c r="L473" s="86"/>
      <c r="M473" s="86"/>
      <c r="N473" s="86"/>
      <c r="O473" s="87">
        <f t="shared" si="480"/>
        <v>0</v>
      </c>
      <c r="P473" s="88">
        <f t="shared" si="481"/>
        <v>0</v>
      </c>
      <c r="Q473" s="89"/>
      <c r="R473" s="86"/>
      <c r="S473" s="86"/>
      <c r="T473" s="86"/>
      <c r="U473" s="86"/>
      <c r="V473" s="86"/>
      <c r="W473" s="86"/>
      <c r="X473" s="86"/>
      <c r="Y473" s="86"/>
      <c r="Z473" s="86"/>
      <c r="AA473" s="86"/>
      <c r="AB473" s="86"/>
      <c r="AC473" s="87">
        <f t="shared" si="482"/>
        <v>0</v>
      </c>
      <c r="AD473" s="90">
        <f t="shared" si="483"/>
        <v>0</v>
      </c>
      <c r="AE473" s="91">
        <f t="shared" si="484"/>
        <v>0</v>
      </c>
      <c r="AF473" s="87">
        <f t="shared" si="485"/>
        <v>0</v>
      </c>
      <c r="AG473" s="86"/>
      <c r="AH473" s="92"/>
    </row>
    <row r="474" spans="1:34" ht="14.25" x14ac:dyDescent="0.15">
      <c r="A474" s="71"/>
      <c r="B474" s="350"/>
      <c r="C474" s="351"/>
      <c r="D474" s="351"/>
      <c r="E474" s="352"/>
      <c r="F474" s="11" t="s">
        <v>87</v>
      </c>
      <c r="G474" s="93"/>
      <c r="H474" s="94"/>
      <c r="I474" s="94"/>
      <c r="J474" s="94"/>
      <c r="K474" s="94"/>
      <c r="L474" s="94"/>
      <c r="M474" s="94"/>
      <c r="N474" s="94"/>
      <c r="O474" s="95">
        <f t="shared" si="480"/>
        <v>0</v>
      </c>
      <c r="P474" s="96">
        <f t="shared" si="481"/>
        <v>0</v>
      </c>
      <c r="Q474" s="97"/>
      <c r="R474" s="94"/>
      <c r="S474" s="94"/>
      <c r="T474" s="94"/>
      <c r="U474" s="94"/>
      <c r="V474" s="94"/>
      <c r="W474" s="94"/>
      <c r="X474" s="94"/>
      <c r="Y474" s="94"/>
      <c r="Z474" s="94"/>
      <c r="AA474" s="94"/>
      <c r="AB474" s="94"/>
      <c r="AC474" s="95">
        <f t="shared" si="482"/>
        <v>0</v>
      </c>
      <c r="AD474" s="98">
        <f t="shared" si="483"/>
        <v>0</v>
      </c>
      <c r="AE474" s="99">
        <f t="shared" si="484"/>
        <v>0</v>
      </c>
      <c r="AF474" s="95">
        <f t="shared" si="485"/>
        <v>0</v>
      </c>
      <c r="AG474" s="100"/>
      <c r="AH474" s="101"/>
    </row>
    <row r="475" spans="1:34" ht="15" thickBot="1" x14ac:dyDescent="0.2">
      <c r="A475" s="71"/>
      <c r="B475" s="488"/>
      <c r="C475" s="489"/>
      <c r="D475" s="489"/>
      <c r="E475" s="490"/>
      <c r="F475" s="13" t="s">
        <v>15</v>
      </c>
      <c r="G475" s="107">
        <f>SUM(G472:G474)</f>
        <v>0</v>
      </c>
      <c r="H475" s="108">
        <f t="shared" ref="H475:AH475" si="486">SUM(H472:H474)</f>
        <v>0</v>
      </c>
      <c r="I475" s="108">
        <f t="shared" si="486"/>
        <v>0</v>
      </c>
      <c r="J475" s="108">
        <f t="shared" si="486"/>
        <v>0</v>
      </c>
      <c r="K475" s="108">
        <f t="shared" si="486"/>
        <v>0</v>
      </c>
      <c r="L475" s="108">
        <f t="shared" si="486"/>
        <v>0</v>
      </c>
      <c r="M475" s="108">
        <f t="shared" si="486"/>
        <v>0</v>
      </c>
      <c r="N475" s="108">
        <f t="shared" si="486"/>
        <v>0</v>
      </c>
      <c r="O475" s="108">
        <f t="shared" si="486"/>
        <v>0</v>
      </c>
      <c r="P475" s="109">
        <f t="shared" si="486"/>
        <v>0</v>
      </c>
      <c r="Q475" s="110">
        <f t="shared" si="486"/>
        <v>0</v>
      </c>
      <c r="R475" s="108">
        <f t="shared" si="486"/>
        <v>0</v>
      </c>
      <c r="S475" s="108">
        <f t="shared" si="486"/>
        <v>0</v>
      </c>
      <c r="T475" s="108">
        <f t="shared" si="486"/>
        <v>0</v>
      </c>
      <c r="U475" s="108">
        <f t="shared" si="486"/>
        <v>0</v>
      </c>
      <c r="V475" s="108">
        <f t="shared" si="486"/>
        <v>0</v>
      </c>
      <c r="W475" s="108">
        <f t="shared" si="486"/>
        <v>0</v>
      </c>
      <c r="X475" s="108">
        <f t="shared" si="486"/>
        <v>0</v>
      </c>
      <c r="Y475" s="108">
        <f t="shared" si="486"/>
        <v>0</v>
      </c>
      <c r="Z475" s="108">
        <f t="shared" si="486"/>
        <v>0</v>
      </c>
      <c r="AA475" s="108">
        <f t="shared" si="486"/>
        <v>0</v>
      </c>
      <c r="AB475" s="108">
        <f t="shared" si="486"/>
        <v>0</v>
      </c>
      <c r="AC475" s="108">
        <f t="shared" si="486"/>
        <v>0</v>
      </c>
      <c r="AD475" s="111">
        <f t="shared" si="486"/>
        <v>0</v>
      </c>
      <c r="AE475" s="107">
        <f t="shared" si="486"/>
        <v>0</v>
      </c>
      <c r="AF475" s="108">
        <f t="shared" si="486"/>
        <v>0</v>
      </c>
      <c r="AG475" s="108">
        <f t="shared" si="486"/>
        <v>0</v>
      </c>
      <c r="AH475" s="109">
        <f t="shared" si="486"/>
        <v>0</v>
      </c>
    </row>
    <row r="476" spans="1:34" s="76" customFormat="1" ht="13.5" customHeight="1" x14ac:dyDescent="0.15">
      <c r="B476" s="364" t="s">
        <v>321</v>
      </c>
      <c r="C476" s="365"/>
      <c r="D476" s="365"/>
      <c r="E476" s="365"/>
      <c r="F476" s="9" t="s">
        <v>318</v>
      </c>
      <c r="G476" s="79"/>
      <c r="H476" s="80"/>
      <c r="I476" s="66"/>
      <c r="J476" s="80"/>
      <c r="K476" s="66">
        <v>1</v>
      </c>
      <c r="L476" s="80">
        <v>92700</v>
      </c>
      <c r="M476" s="66"/>
      <c r="N476" s="66"/>
      <c r="O476" s="66">
        <f>G476+I476+K476+M476</f>
        <v>1</v>
      </c>
      <c r="P476" s="81">
        <f>H476+J476+L476+N476</f>
        <v>92700</v>
      </c>
      <c r="Q476" s="82"/>
      <c r="R476" s="66"/>
      <c r="S476" s="66"/>
      <c r="T476" s="80"/>
      <c r="U476" s="66">
        <v>2</v>
      </c>
      <c r="V476" s="80">
        <v>4471200</v>
      </c>
      <c r="W476" s="66"/>
      <c r="X476" s="80"/>
      <c r="Y476" s="66"/>
      <c r="Z476" s="80"/>
      <c r="AA476" s="66"/>
      <c r="AB476" s="80"/>
      <c r="AC476" s="66">
        <f>Q476+S476+U476+W476+Y476+AA476</f>
        <v>2</v>
      </c>
      <c r="AD476" s="83">
        <f>R476+T476+V476+X476+Z476+AB476</f>
        <v>4471200</v>
      </c>
      <c r="AE476" s="79">
        <f>O476+AC476</f>
        <v>3</v>
      </c>
      <c r="AF476" s="66">
        <f>P476+AD476</f>
        <v>4563900</v>
      </c>
      <c r="AG476" s="66"/>
      <c r="AH476" s="84"/>
    </row>
    <row r="477" spans="1:34" s="76" customFormat="1" ht="13.5" customHeight="1" x14ac:dyDescent="0.15">
      <c r="B477" s="364"/>
      <c r="C477" s="365"/>
      <c r="D477" s="365"/>
      <c r="E477" s="365"/>
      <c r="F477" s="10" t="s">
        <v>319</v>
      </c>
      <c r="G477" s="85"/>
      <c r="H477" s="86"/>
      <c r="I477" s="86"/>
      <c r="J477" s="86"/>
      <c r="K477" s="86"/>
      <c r="L477" s="86"/>
      <c r="M477" s="86"/>
      <c r="N477" s="86"/>
      <c r="O477" s="87">
        <f>G477+I477+K477+M477</f>
        <v>0</v>
      </c>
      <c r="P477" s="88">
        <f t="shared" ref="P477:P478" si="487">H477+J477+L477+N477</f>
        <v>0</v>
      </c>
      <c r="Q477" s="89"/>
      <c r="R477" s="86"/>
      <c r="S477" s="86"/>
      <c r="T477" s="86"/>
      <c r="U477" s="86"/>
      <c r="V477" s="86"/>
      <c r="W477" s="86"/>
      <c r="X477" s="86"/>
      <c r="Y477" s="86"/>
      <c r="Z477" s="86"/>
      <c r="AA477" s="86"/>
      <c r="AB477" s="86"/>
      <c r="AC477" s="87">
        <f t="shared" ref="AC477:AD478" si="488">Q477+S477+U477+W477+Y477+AA477</f>
        <v>0</v>
      </c>
      <c r="AD477" s="90">
        <f t="shared" si="488"/>
        <v>0</v>
      </c>
      <c r="AE477" s="91">
        <f t="shared" ref="AE477:AF478" si="489">O477+AC477</f>
        <v>0</v>
      </c>
      <c r="AF477" s="87">
        <f t="shared" si="489"/>
        <v>0</v>
      </c>
      <c r="AG477" s="86"/>
      <c r="AH477" s="92"/>
    </row>
    <row r="478" spans="1:34" s="76" customFormat="1" ht="13.5" customHeight="1" x14ac:dyDescent="0.15">
      <c r="B478" s="364"/>
      <c r="C478" s="365"/>
      <c r="D478" s="365"/>
      <c r="E478" s="365"/>
      <c r="F478" s="11" t="s">
        <v>320</v>
      </c>
      <c r="G478" s="93"/>
      <c r="H478" s="94"/>
      <c r="I478" s="94"/>
      <c r="J478" s="94"/>
      <c r="K478" s="94"/>
      <c r="L478" s="94"/>
      <c r="M478" s="94"/>
      <c r="N478" s="94"/>
      <c r="O478" s="95">
        <f>G478+I478+K478+M478</f>
        <v>0</v>
      </c>
      <c r="P478" s="96">
        <f t="shared" si="487"/>
        <v>0</v>
      </c>
      <c r="Q478" s="97"/>
      <c r="R478" s="94"/>
      <c r="S478" s="94"/>
      <c r="T478" s="94"/>
      <c r="U478" s="94"/>
      <c r="V478" s="94"/>
      <c r="W478" s="94"/>
      <c r="X478" s="94"/>
      <c r="Y478" s="94"/>
      <c r="Z478" s="94"/>
      <c r="AA478" s="94"/>
      <c r="AB478" s="94"/>
      <c r="AC478" s="95">
        <f t="shared" si="488"/>
        <v>0</v>
      </c>
      <c r="AD478" s="98">
        <f t="shared" si="488"/>
        <v>0</v>
      </c>
      <c r="AE478" s="99">
        <f t="shared" si="489"/>
        <v>0</v>
      </c>
      <c r="AF478" s="95">
        <f t="shared" si="489"/>
        <v>0</v>
      </c>
      <c r="AG478" s="100"/>
      <c r="AH478" s="101"/>
    </row>
    <row r="479" spans="1:34" s="76" customFormat="1" ht="13.5" customHeight="1" thickBot="1" x14ac:dyDescent="0.2">
      <c r="B479" s="367"/>
      <c r="C479" s="365"/>
      <c r="D479" s="365"/>
      <c r="E479" s="365"/>
      <c r="F479" s="13" t="s">
        <v>15</v>
      </c>
      <c r="G479" s="107">
        <f>SUM(G476:G478)</f>
        <v>0</v>
      </c>
      <c r="H479" s="108">
        <f t="shared" ref="H479:AH479" si="490">SUM(H476:H478)</f>
        <v>0</v>
      </c>
      <c r="I479" s="108">
        <f t="shared" si="490"/>
        <v>0</v>
      </c>
      <c r="J479" s="108">
        <f t="shared" si="490"/>
        <v>0</v>
      </c>
      <c r="K479" s="108">
        <f t="shared" si="490"/>
        <v>1</v>
      </c>
      <c r="L479" s="108">
        <f t="shared" si="490"/>
        <v>92700</v>
      </c>
      <c r="M479" s="108">
        <f t="shared" si="490"/>
        <v>0</v>
      </c>
      <c r="N479" s="108">
        <f t="shared" si="490"/>
        <v>0</v>
      </c>
      <c r="O479" s="108">
        <f t="shared" si="490"/>
        <v>1</v>
      </c>
      <c r="P479" s="109">
        <f t="shared" si="490"/>
        <v>92700</v>
      </c>
      <c r="Q479" s="110">
        <f t="shared" si="490"/>
        <v>0</v>
      </c>
      <c r="R479" s="108">
        <f t="shared" si="490"/>
        <v>0</v>
      </c>
      <c r="S479" s="108">
        <f t="shared" si="490"/>
        <v>0</v>
      </c>
      <c r="T479" s="108">
        <f t="shared" si="490"/>
        <v>0</v>
      </c>
      <c r="U479" s="108">
        <f t="shared" si="490"/>
        <v>2</v>
      </c>
      <c r="V479" s="108">
        <f t="shared" si="490"/>
        <v>4471200</v>
      </c>
      <c r="W479" s="108">
        <f t="shared" si="490"/>
        <v>0</v>
      </c>
      <c r="X479" s="108">
        <f t="shared" si="490"/>
        <v>0</v>
      </c>
      <c r="Y479" s="108">
        <f t="shared" si="490"/>
        <v>0</v>
      </c>
      <c r="Z479" s="108">
        <f t="shared" si="490"/>
        <v>0</v>
      </c>
      <c r="AA479" s="108">
        <f t="shared" si="490"/>
        <v>0</v>
      </c>
      <c r="AB479" s="108">
        <f t="shared" si="490"/>
        <v>0</v>
      </c>
      <c r="AC479" s="108">
        <f t="shared" si="490"/>
        <v>2</v>
      </c>
      <c r="AD479" s="111">
        <f t="shared" si="490"/>
        <v>4471200</v>
      </c>
      <c r="AE479" s="107">
        <f t="shared" si="490"/>
        <v>3</v>
      </c>
      <c r="AF479" s="108">
        <f t="shared" si="490"/>
        <v>4563900</v>
      </c>
      <c r="AG479" s="108">
        <f t="shared" si="490"/>
        <v>0</v>
      </c>
      <c r="AH479" s="109">
        <f t="shared" si="490"/>
        <v>0</v>
      </c>
    </row>
    <row r="480" spans="1:34" ht="14.25" x14ac:dyDescent="0.15">
      <c r="A480" s="71"/>
      <c r="B480" s="350" t="s">
        <v>325</v>
      </c>
      <c r="C480" s="351"/>
      <c r="D480" s="351"/>
      <c r="E480" s="352"/>
      <c r="F480" s="9" t="s">
        <v>85</v>
      </c>
      <c r="G480" s="79"/>
      <c r="H480" s="80"/>
      <c r="I480" s="66"/>
      <c r="J480" s="80"/>
      <c r="K480" s="66"/>
      <c r="L480" s="80"/>
      <c r="M480" s="66"/>
      <c r="N480" s="66"/>
      <c r="O480" s="66">
        <f t="shared" ref="O480:O482" si="491">G480+I480+K480+M480</f>
        <v>0</v>
      </c>
      <c r="P480" s="81">
        <f t="shared" ref="P480:P482" si="492">H480+J480+L480+N480</f>
        <v>0</v>
      </c>
      <c r="Q480" s="82"/>
      <c r="R480" s="66"/>
      <c r="S480" s="66"/>
      <c r="T480" s="80"/>
      <c r="U480" s="66"/>
      <c r="V480" s="80"/>
      <c r="W480" s="66"/>
      <c r="X480" s="80"/>
      <c r="Y480" s="66"/>
      <c r="Z480" s="80"/>
      <c r="AA480" s="66"/>
      <c r="AB480" s="80"/>
      <c r="AC480" s="66">
        <f t="shared" ref="AC480:AC482" si="493">Q480+S480+U480+W480+Y480+AA480</f>
        <v>0</v>
      </c>
      <c r="AD480" s="83">
        <f t="shared" ref="AD480:AD482" si="494">R480+T480+V480+X480+Z480+AB480</f>
        <v>0</v>
      </c>
      <c r="AE480" s="79">
        <f t="shared" ref="AE480:AE482" si="495">O480+AC480</f>
        <v>0</v>
      </c>
      <c r="AF480" s="66">
        <f t="shared" ref="AF480:AF482" si="496">P480+AD480</f>
        <v>0</v>
      </c>
      <c r="AG480" s="66"/>
      <c r="AH480" s="84"/>
    </row>
    <row r="481" spans="1:34" ht="14.25" x14ac:dyDescent="0.15">
      <c r="A481" s="71"/>
      <c r="B481" s="350"/>
      <c r="C481" s="351"/>
      <c r="D481" s="351"/>
      <c r="E481" s="352"/>
      <c r="F481" s="10" t="s">
        <v>86</v>
      </c>
      <c r="G481" s="85"/>
      <c r="H481" s="86"/>
      <c r="I481" s="86"/>
      <c r="J481" s="86"/>
      <c r="K481" s="86"/>
      <c r="L481" s="86"/>
      <c r="M481" s="86"/>
      <c r="N481" s="86"/>
      <c r="O481" s="87">
        <f t="shared" si="491"/>
        <v>0</v>
      </c>
      <c r="P481" s="88">
        <f t="shared" si="492"/>
        <v>0</v>
      </c>
      <c r="Q481" s="89"/>
      <c r="R481" s="86"/>
      <c r="S481" s="86"/>
      <c r="T481" s="86"/>
      <c r="U481" s="86"/>
      <c r="V481" s="86"/>
      <c r="W481" s="86"/>
      <c r="X481" s="86"/>
      <c r="Y481" s="86"/>
      <c r="Z481" s="86"/>
      <c r="AA481" s="86"/>
      <c r="AB481" s="86"/>
      <c r="AC481" s="87">
        <f t="shared" si="493"/>
        <v>0</v>
      </c>
      <c r="AD481" s="90">
        <f t="shared" si="494"/>
        <v>0</v>
      </c>
      <c r="AE481" s="91">
        <f t="shared" si="495"/>
        <v>0</v>
      </c>
      <c r="AF481" s="87">
        <f t="shared" si="496"/>
        <v>0</v>
      </c>
      <c r="AG481" s="86"/>
      <c r="AH481" s="92"/>
    </row>
    <row r="482" spans="1:34" ht="14.25" x14ac:dyDescent="0.15">
      <c r="A482" s="71"/>
      <c r="B482" s="350"/>
      <c r="C482" s="351"/>
      <c r="D482" s="351"/>
      <c r="E482" s="352"/>
      <c r="F482" s="11" t="s">
        <v>87</v>
      </c>
      <c r="G482" s="93"/>
      <c r="H482" s="94"/>
      <c r="I482" s="94"/>
      <c r="J482" s="94"/>
      <c r="K482" s="94"/>
      <c r="L482" s="94"/>
      <c r="M482" s="94"/>
      <c r="N482" s="94"/>
      <c r="O482" s="95">
        <f t="shared" si="491"/>
        <v>0</v>
      </c>
      <c r="P482" s="96">
        <f t="shared" si="492"/>
        <v>0</v>
      </c>
      <c r="Q482" s="97"/>
      <c r="R482" s="94"/>
      <c r="S482" s="94"/>
      <c r="T482" s="94"/>
      <c r="U482" s="94"/>
      <c r="V482" s="94"/>
      <c r="W482" s="94"/>
      <c r="X482" s="94"/>
      <c r="Y482" s="94"/>
      <c r="Z482" s="94"/>
      <c r="AA482" s="94"/>
      <c r="AB482" s="94"/>
      <c r="AC482" s="95">
        <f t="shared" si="493"/>
        <v>0</v>
      </c>
      <c r="AD482" s="98">
        <f t="shared" si="494"/>
        <v>0</v>
      </c>
      <c r="AE482" s="99">
        <f t="shared" si="495"/>
        <v>0</v>
      </c>
      <c r="AF482" s="95">
        <f t="shared" si="496"/>
        <v>0</v>
      </c>
      <c r="AG482" s="100"/>
      <c r="AH482" s="101"/>
    </row>
    <row r="483" spans="1:34" ht="15" thickBot="1" x14ac:dyDescent="0.2">
      <c r="A483" s="71"/>
      <c r="B483" s="353"/>
      <c r="C483" s="351"/>
      <c r="D483" s="351"/>
      <c r="E483" s="352"/>
      <c r="F483" s="13" t="s">
        <v>15</v>
      </c>
      <c r="G483" s="107">
        <f>SUM(G480:G482)</f>
        <v>0</v>
      </c>
      <c r="H483" s="108">
        <f t="shared" ref="H483:AH483" si="497">SUM(H480:H482)</f>
        <v>0</v>
      </c>
      <c r="I483" s="108">
        <f t="shared" si="497"/>
        <v>0</v>
      </c>
      <c r="J483" s="108">
        <f t="shared" si="497"/>
        <v>0</v>
      </c>
      <c r="K483" s="108">
        <f t="shared" si="497"/>
        <v>0</v>
      </c>
      <c r="L483" s="108">
        <f t="shared" si="497"/>
        <v>0</v>
      </c>
      <c r="M483" s="108">
        <f t="shared" si="497"/>
        <v>0</v>
      </c>
      <c r="N483" s="108">
        <f t="shared" si="497"/>
        <v>0</v>
      </c>
      <c r="O483" s="108">
        <f t="shared" si="497"/>
        <v>0</v>
      </c>
      <c r="P483" s="109">
        <f t="shared" si="497"/>
        <v>0</v>
      </c>
      <c r="Q483" s="110">
        <f t="shared" si="497"/>
        <v>0</v>
      </c>
      <c r="R483" s="108">
        <f t="shared" si="497"/>
        <v>0</v>
      </c>
      <c r="S483" s="108">
        <f t="shared" si="497"/>
        <v>0</v>
      </c>
      <c r="T483" s="108">
        <f t="shared" si="497"/>
        <v>0</v>
      </c>
      <c r="U483" s="108">
        <f t="shared" si="497"/>
        <v>0</v>
      </c>
      <c r="V483" s="108">
        <f t="shared" si="497"/>
        <v>0</v>
      </c>
      <c r="W483" s="108">
        <f t="shared" si="497"/>
        <v>0</v>
      </c>
      <c r="X483" s="108">
        <f t="shared" si="497"/>
        <v>0</v>
      </c>
      <c r="Y483" s="108">
        <f t="shared" si="497"/>
        <v>0</v>
      </c>
      <c r="Z483" s="108">
        <f t="shared" si="497"/>
        <v>0</v>
      </c>
      <c r="AA483" s="108">
        <f t="shared" si="497"/>
        <v>0</v>
      </c>
      <c r="AB483" s="108">
        <f t="shared" si="497"/>
        <v>0</v>
      </c>
      <c r="AC483" s="108">
        <f t="shared" si="497"/>
        <v>0</v>
      </c>
      <c r="AD483" s="111">
        <f t="shared" si="497"/>
        <v>0</v>
      </c>
      <c r="AE483" s="107">
        <f t="shared" si="497"/>
        <v>0</v>
      </c>
      <c r="AF483" s="108">
        <f t="shared" si="497"/>
        <v>0</v>
      </c>
      <c r="AG483" s="108">
        <f t="shared" si="497"/>
        <v>0</v>
      </c>
      <c r="AH483" s="109">
        <f t="shared" si="497"/>
        <v>0</v>
      </c>
    </row>
    <row r="484" spans="1:34" ht="14.25" customHeight="1" x14ac:dyDescent="0.15">
      <c r="A484" s="71"/>
      <c r="B484" s="491" t="s">
        <v>326</v>
      </c>
      <c r="C484" s="492"/>
      <c r="D484" s="492"/>
      <c r="E484" s="493"/>
      <c r="F484" s="9" t="s">
        <v>85</v>
      </c>
      <c r="G484" s="79"/>
      <c r="H484" s="80"/>
      <c r="I484" s="66"/>
      <c r="J484" s="80"/>
      <c r="K484" s="66"/>
      <c r="L484" s="80"/>
      <c r="M484" s="66"/>
      <c r="N484" s="66"/>
      <c r="O484" s="66">
        <f t="shared" ref="O484:O486" si="498">G484+I484+K484+M484</f>
        <v>0</v>
      </c>
      <c r="P484" s="81">
        <f t="shared" ref="P484:P486" si="499">H484+J484+L484+N484</f>
        <v>0</v>
      </c>
      <c r="Q484" s="82"/>
      <c r="R484" s="66"/>
      <c r="S484" s="66"/>
      <c r="T484" s="80"/>
      <c r="U484" s="66"/>
      <c r="V484" s="80"/>
      <c r="W484" s="66"/>
      <c r="X484" s="80"/>
      <c r="Y484" s="66"/>
      <c r="Z484" s="80"/>
      <c r="AA484" s="66"/>
      <c r="AB484" s="80"/>
      <c r="AC484" s="66">
        <f t="shared" ref="AC484:AC486" si="500">Q484+S484+U484+W484+Y484+AA484</f>
        <v>0</v>
      </c>
      <c r="AD484" s="83">
        <f t="shared" ref="AD484:AD486" si="501">R484+T484+V484+X484+Z484+AB484</f>
        <v>0</v>
      </c>
      <c r="AE484" s="79">
        <f t="shared" ref="AE484:AE486" si="502">O484+AC484</f>
        <v>0</v>
      </c>
      <c r="AF484" s="66">
        <f t="shared" ref="AF484:AF486" si="503">P484+AD484</f>
        <v>0</v>
      </c>
      <c r="AG484" s="66"/>
      <c r="AH484" s="84"/>
    </row>
    <row r="485" spans="1:34" ht="14.25" customHeight="1" x14ac:dyDescent="0.15">
      <c r="A485" s="71"/>
      <c r="B485" s="491"/>
      <c r="C485" s="492"/>
      <c r="D485" s="492"/>
      <c r="E485" s="493"/>
      <c r="F485" s="10" t="s">
        <v>86</v>
      </c>
      <c r="G485" s="85"/>
      <c r="H485" s="86"/>
      <c r="I485" s="86"/>
      <c r="J485" s="86"/>
      <c r="K485" s="86"/>
      <c r="L485" s="86"/>
      <c r="M485" s="86"/>
      <c r="N485" s="86"/>
      <c r="O485" s="87">
        <f t="shared" si="498"/>
        <v>0</v>
      </c>
      <c r="P485" s="88">
        <f t="shared" si="499"/>
        <v>0</v>
      </c>
      <c r="Q485" s="89"/>
      <c r="R485" s="86"/>
      <c r="S485" s="86"/>
      <c r="T485" s="86"/>
      <c r="U485" s="86"/>
      <c r="V485" s="86"/>
      <c r="W485" s="86"/>
      <c r="X485" s="86"/>
      <c r="Y485" s="86"/>
      <c r="Z485" s="86"/>
      <c r="AA485" s="86"/>
      <c r="AB485" s="86"/>
      <c r="AC485" s="87">
        <f t="shared" si="500"/>
        <v>0</v>
      </c>
      <c r="AD485" s="90">
        <f t="shared" si="501"/>
        <v>0</v>
      </c>
      <c r="AE485" s="91">
        <f t="shared" si="502"/>
        <v>0</v>
      </c>
      <c r="AF485" s="87">
        <f t="shared" si="503"/>
        <v>0</v>
      </c>
      <c r="AG485" s="86"/>
      <c r="AH485" s="92"/>
    </row>
    <row r="486" spans="1:34" ht="14.25" customHeight="1" x14ac:dyDescent="0.15">
      <c r="A486" s="71"/>
      <c r="B486" s="491"/>
      <c r="C486" s="492"/>
      <c r="D486" s="492"/>
      <c r="E486" s="493"/>
      <c r="F486" s="11" t="s">
        <v>87</v>
      </c>
      <c r="G486" s="93"/>
      <c r="H486" s="94"/>
      <c r="I486" s="94"/>
      <c r="J486" s="94"/>
      <c r="K486" s="94"/>
      <c r="L486" s="94"/>
      <c r="M486" s="94"/>
      <c r="N486" s="94"/>
      <c r="O486" s="95">
        <f t="shared" si="498"/>
        <v>0</v>
      </c>
      <c r="P486" s="96">
        <f t="shared" si="499"/>
        <v>0</v>
      </c>
      <c r="Q486" s="97"/>
      <c r="R486" s="94"/>
      <c r="S486" s="94"/>
      <c r="T486" s="94"/>
      <c r="U486" s="94"/>
      <c r="V486" s="94"/>
      <c r="W486" s="94"/>
      <c r="X486" s="94"/>
      <c r="Y486" s="94"/>
      <c r="Z486" s="94"/>
      <c r="AA486" s="94"/>
      <c r="AB486" s="94"/>
      <c r="AC486" s="95">
        <f t="shared" si="500"/>
        <v>0</v>
      </c>
      <c r="AD486" s="98">
        <f t="shared" si="501"/>
        <v>0</v>
      </c>
      <c r="AE486" s="99">
        <f t="shared" si="502"/>
        <v>0</v>
      </c>
      <c r="AF486" s="95">
        <f t="shared" si="503"/>
        <v>0</v>
      </c>
      <c r="AG486" s="100"/>
      <c r="AH486" s="101"/>
    </row>
    <row r="487" spans="1:34" ht="15" thickBot="1" x14ac:dyDescent="0.2">
      <c r="A487" s="71"/>
      <c r="B487" s="491"/>
      <c r="C487" s="492"/>
      <c r="D487" s="492"/>
      <c r="E487" s="493"/>
      <c r="F487" s="13" t="s">
        <v>15</v>
      </c>
      <c r="G487" s="107">
        <f>SUM(G484:G486)</f>
        <v>0</v>
      </c>
      <c r="H487" s="108">
        <f t="shared" ref="H487:AH487" si="504">SUM(H484:H486)</f>
        <v>0</v>
      </c>
      <c r="I487" s="108">
        <f t="shared" si="504"/>
        <v>0</v>
      </c>
      <c r="J487" s="108">
        <f t="shared" si="504"/>
        <v>0</v>
      </c>
      <c r="K487" s="108">
        <f t="shared" si="504"/>
        <v>0</v>
      </c>
      <c r="L487" s="108">
        <f t="shared" si="504"/>
        <v>0</v>
      </c>
      <c r="M487" s="108">
        <f t="shared" si="504"/>
        <v>0</v>
      </c>
      <c r="N487" s="108">
        <f t="shared" si="504"/>
        <v>0</v>
      </c>
      <c r="O487" s="108">
        <f t="shared" si="504"/>
        <v>0</v>
      </c>
      <c r="P487" s="109">
        <f t="shared" si="504"/>
        <v>0</v>
      </c>
      <c r="Q487" s="110">
        <f t="shared" si="504"/>
        <v>0</v>
      </c>
      <c r="R487" s="108">
        <f t="shared" si="504"/>
        <v>0</v>
      </c>
      <c r="S487" s="108">
        <f t="shared" si="504"/>
        <v>0</v>
      </c>
      <c r="T487" s="108">
        <f t="shared" si="504"/>
        <v>0</v>
      </c>
      <c r="U487" s="108">
        <f t="shared" si="504"/>
        <v>0</v>
      </c>
      <c r="V487" s="108">
        <f t="shared" si="504"/>
        <v>0</v>
      </c>
      <c r="W487" s="108">
        <f t="shared" si="504"/>
        <v>0</v>
      </c>
      <c r="X487" s="108">
        <f t="shared" si="504"/>
        <v>0</v>
      </c>
      <c r="Y487" s="108">
        <f t="shared" si="504"/>
        <v>0</v>
      </c>
      <c r="Z487" s="108">
        <f t="shared" si="504"/>
        <v>0</v>
      </c>
      <c r="AA487" s="108">
        <f t="shared" si="504"/>
        <v>0</v>
      </c>
      <c r="AB487" s="108">
        <f t="shared" si="504"/>
        <v>0</v>
      </c>
      <c r="AC487" s="108">
        <f t="shared" si="504"/>
        <v>0</v>
      </c>
      <c r="AD487" s="111">
        <f t="shared" si="504"/>
        <v>0</v>
      </c>
      <c r="AE487" s="107">
        <f t="shared" si="504"/>
        <v>0</v>
      </c>
      <c r="AF487" s="108">
        <f t="shared" si="504"/>
        <v>0</v>
      </c>
      <c r="AG487" s="108">
        <f t="shared" si="504"/>
        <v>0</v>
      </c>
      <c r="AH487" s="109">
        <f t="shared" si="504"/>
        <v>0</v>
      </c>
    </row>
    <row r="488" spans="1:34" ht="14.25" x14ac:dyDescent="0.15">
      <c r="B488" s="449" t="s">
        <v>223</v>
      </c>
      <c r="C488" s="453"/>
      <c r="D488" s="453"/>
      <c r="E488" s="463"/>
      <c r="F488" s="12" t="s">
        <v>4</v>
      </c>
      <c r="G488" s="265"/>
      <c r="H488" s="266"/>
      <c r="I488" s="267"/>
      <c r="J488" s="266"/>
      <c r="K488" s="267"/>
      <c r="L488" s="266"/>
      <c r="M488" s="267">
        <v>7</v>
      </c>
      <c r="N488" s="267">
        <v>612419</v>
      </c>
      <c r="O488" s="267">
        <v>7</v>
      </c>
      <c r="P488" s="268">
        <v>612419</v>
      </c>
      <c r="Q488" s="269"/>
      <c r="R488" s="267"/>
      <c r="S488" s="267">
        <v>3</v>
      </c>
      <c r="T488" s="266">
        <v>17369945</v>
      </c>
      <c r="U488" s="267"/>
      <c r="V488" s="266"/>
      <c r="W488" s="267"/>
      <c r="X488" s="266"/>
      <c r="Y488" s="267"/>
      <c r="Z488" s="266"/>
      <c r="AA488" s="267">
        <v>2</v>
      </c>
      <c r="AB488" s="266">
        <v>4230780</v>
      </c>
      <c r="AC488" s="267">
        <v>5</v>
      </c>
      <c r="AD488" s="270">
        <v>21600725</v>
      </c>
      <c r="AE488" s="265">
        <v>12</v>
      </c>
      <c r="AF488" s="267">
        <v>22213144</v>
      </c>
      <c r="AG488" s="267">
        <v>5</v>
      </c>
      <c r="AH488" s="271">
        <v>21839795</v>
      </c>
    </row>
    <row r="489" spans="1:34" ht="14.25" x14ac:dyDescent="0.15">
      <c r="B489" s="364"/>
      <c r="C489" s="368"/>
      <c r="D489" s="368"/>
      <c r="E489" s="369"/>
      <c r="F489" s="10" t="s">
        <v>5</v>
      </c>
      <c r="G489" s="85"/>
      <c r="H489" s="86"/>
      <c r="I489" s="86"/>
      <c r="J489" s="86"/>
      <c r="K489" s="86"/>
      <c r="L489" s="86"/>
      <c r="M489" s="86"/>
      <c r="N489" s="86"/>
      <c r="O489" s="87">
        <v>0</v>
      </c>
      <c r="P489" s="88">
        <v>0</v>
      </c>
      <c r="Q489" s="89"/>
      <c r="R489" s="86"/>
      <c r="S489" s="86"/>
      <c r="T489" s="86"/>
      <c r="U489" s="86"/>
      <c r="V489" s="86"/>
      <c r="W489" s="86"/>
      <c r="X489" s="86"/>
      <c r="Y489" s="86"/>
      <c r="Z489" s="86"/>
      <c r="AA489" s="86"/>
      <c r="AB489" s="86"/>
      <c r="AC489" s="87">
        <v>0</v>
      </c>
      <c r="AD489" s="90">
        <v>0</v>
      </c>
      <c r="AE489" s="91">
        <v>0</v>
      </c>
      <c r="AF489" s="87">
        <v>0</v>
      </c>
      <c r="AG489" s="86"/>
      <c r="AH489" s="92"/>
    </row>
    <row r="490" spans="1:34" ht="14.25" x14ac:dyDescent="0.15">
      <c r="B490" s="364"/>
      <c r="C490" s="368"/>
      <c r="D490" s="368"/>
      <c r="E490" s="369"/>
      <c r="F490" s="11" t="s">
        <v>9</v>
      </c>
      <c r="G490" s="93"/>
      <c r="H490" s="94"/>
      <c r="I490" s="94"/>
      <c r="J490" s="94"/>
      <c r="K490" s="94"/>
      <c r="L490" s="94"/>
      <c r="M490" s="94"/>
      <c r="N490" s="94"/>
      <c r="O490" s="95">
        <v>0</v>
      </c>
      <c r="P490" s="96">
        <v>0</v>
      </c>
      <c r="Q490" s="97"/>
      <c r="R490" s="94"/>
      <c r="S490" s="94"/>
      <c r="T490" s="94"/>
      <c r="U490" s="94"/>
      <c r="V490" s="94"/>
      <c r="W490" s="94"/>
      <c r="X490" s="94"/>
      <c r="Y490" s="94"/>
      <c r="Z490" s="94"/>
      <c r="AA490" s="94"/>
      <c r="AB490" s="94"/>
      <c r="AC490" s="95">
        <v>0</v>
      </c>
      <c r="AD490" s="98">
        <v>0</v>
      </c>
      <c r="AE490" s="99">
        <v>0</v>
      </c>
      <c r="AF490" s="95">
        <v>0</v>
      </c>
      <c r="AG490" s="100"/>
      <c r="AH490" s="101"/>
    </row>
    <row r="491" spans="1:34" ht="15" thickBot="1" x14ac:dyDescent="0.2">
      <c r="B491" s="364"/>
      <c r="C491" s="368"/>
      <c r="D491" s="368"/>
      <c r="E491" s="369"/>
      <c r="F491" s="13" t="s">
        <v>15</v>
      </c>
      <c r="G491" s="107">
        <f>SUM(G488:G490)</f>
        <v>0</v>
      </c>
      <c r="H491" s="108">
        <f t="shared" ref="H491:AH491" si="505">SUM(H488:H490)</f>
        <v>0</v>
      </c>
      <c r="I491" s="108">
        <f t="shared" si="505"/>
        <v>0</v>
      </c>
      <c r="J491" s="108">
        <f t="shared" si="505"/>
        <v>0</v>
      </c>
      <c r="K491" s="108">
        <f t="shared" si="505"/>
        <v>0</v>
      </c>
      <c r="L491" s="108">
        <f t="shared" si="505"/>
        <v>0</v>
      </c>
      <c r="M491" s="108">
        <f t="shared" si="505"/>
        <v>7</v>
      </c>
      <c r="N491" s="108">
        <f t="shared" si="505"/>
        <v>612419</v>
      </c>
      <c r="O491" s="108">
        <f t="shared" si="505"/>
        <v>7</v>
      </c>
      <c r="P491" s="109">
        <f t="shared" si="505"/>
        <v>612419</v>
      </c>
      <c r="Q491" s="110">
        <f t="shared" si="505"/>
        <v>0</v>
      </c>
      <c r="R491" s="108">
        <f t="shared" si="505"/>
        <v>0</v>
      </c>
      <c r="S491" s="108">
        <f t="shared" si="505"/>
        <v>3</v>
      </c>
      <c r="T491" s="108">
        <f t="shared" si="505"/>
        <v>17369945</v>
      </c>
      <c r="U491" s="108">
        <f t="shared" si="505"/>
        <v>0</v>
      </c>
      <c r="V491" s="108">
        <f t="shared" si="505"/>
        <v>0</v>
      </c>
      <c r="W491" s="108">
        <f t="shared" si="505"/>
        <v>0</v>
      </c>
      <c r="X491" s="108">
        <f t="shared" si="505"/>
        <v>0</v>
      </c>
      <c r="Y491" s="108">
        <f t="shared" si="505"/>
        <v>0</v>
      </c>
      <c r="Z491" s="108">
        <f t="shared" si="505"/>
        <v>0</v>
      </c>
      <c r="AA491" s="108">
        <f t="shared" si="505"/>
        <v>2</v>
      </c>
      <c r="AB491" s="108">
        <f t="shared" si="505"/>
        <v>4230780</v>
      </c>
      <c r="AC491" s="108">
        <f t="shared" si="505"/>
        <v>5</v>
      </c>
      <c r="AD491" s="111">
        <f t="shared" si="505"/>
        <v>21600725</v>
      </c>
      <c r="AE491" s="107">
        <f t="shared" si="505"/>
        <v>12</v>
      </c>
      <c r="AF491" s="108">
        <f t="shared" si="505"/>
        <v>22213144</v>
      </c>
      <c r="AG491" s="108">
        <f t="shared" si="505"/>
        <v>5</v>
      </c>
      <c r="AH491" s="109">
        <f t="shared" si="505"/>
        <v>21839795</v>
      </c>
    </row>
    <row r="492" spans="1:34" ht="14.25" x14ac:dyDescent="0.15">
      <c r="B492" s="364" t="s">
        <v>224</v>
      </c>
      <c r="C492" s="365"/>
      <c r="D492" s="365"/>
      <c r="E492" s="366"/>
      <c r="F492" s="9" t="s">
        <v>208</v>
      </c>
      <c r="G492" s="79">
        <v>0</v>
      </c>
      <c r="H492" s="80">
        <v>0</v>
      </c>
      <c r="I492" s="66">
        <v>0</v>
      </c>
      <c r="J492" s="80">
        <v>0</v>
      </c>
      <c r="K492" s="66">
        <v>0</v>
      </c>
      <c r="L492" s="80">
        <v>0</v>
      </c>
      <c r="M492" s="66">
        <v>0</v>
      </c>
      <c r="N492" s="66">
        <v>0</v>
      </c>
      <c r="O492" s="66">
        <v>0</v>
      </c>
      <c r="P492" s="81">
        <v>0</v>
      </c>
      <c r="Q492" s="82">
        <v>0</v>
      </c>
      <c r="R492" s="66">
        <v>0</v>
      </c>
      <c r="S492" s="66">
        <v>0</v>
      </c>
      <c r="T492" s="80">
        <v>0</v>
      </c>
      <c r="U492" s="66">
        <v>0</v>
      </c>
      <c r="V492" s="80">
        <v>0</v>
      </c>
      <c r="W492" s="66">
        <v>0</v>
      </c>
      <c r="X492" s="80">
        <v>0</v>
      </c>
      <c r="Y492" s="66">
        <v>0</v>
      </c>
      <c r="Z492" s="80">
        <v>0</v>
      </c>
      <c r="AA492" s="66">
        <v>0</v>
      </c>
      <c r="AB492" s="80">
        <v>0</v>
      </c>
      <c r="AC492" s="66">
        <v>0</v>
      </c>
      <c r="AD492" s="83">
        <v>0</v>
      </c>
      <c r="AE492" s="79">
        <v>0</v>
      </c>
      <c r="AF492" s="66">
        <v>0</v>
      </c>
      <c r="AG492" s="66"/>
      <c r="AH492" s="84"/>
    </row>
    <row r="493" spans="1:34" ht="14.25" x14ac:dyDescent="0.15">
      <c r="B493" s="364"/>
      <c r="C493" s="365"/>
      <c r="D493" s="365"/>
      <c r="E493" s="366"/>
      <c r="F493" s="10" t="s">
        <v>5</v>
      </c>
      <c r="G493" s="85">
        <v>0</v>
      </c>
      <c r="H493" s="86">
        <v>0</v>
      </c>
      <c r="I493" s="86">
        <v>0</v>
      </c>
      <c r="J493" s="86">
        <v>0</v>
      </c>
      <c r="K493" s="86">
        <v>0</v>
      </c>
      <c r="L493" s="86">
        <v>0</v>
      </c>
      <c r="M493" s="86">
        <v>0</v>
      </c>
      <c r="N493" s="86">
        <v>0</v>
      </c>
      <c r="O493" s="87">
        <v>0</v>
      </c>
      <c r="P493" s="88">
        <v>0</v>
      </c>
      <c r="Q493" s="89">
        <v>0</v>
      </c>
      <c r="R493" s="86">
        <v>0</v>
      </c>
      <c r="S493" s="86">
        <v>0</v>
      </c>
      <c r="T493" s="86">
        <v>0</v>
      </c>
      <c r="U493" s="86">
        <v>0</v>
      </c>
      <c r="V493" s="86">
        <v>0</v>
      </c>
      <c r="W493" s="86">
        <v>0</v>
      </c>
      <c r="X493" s="86">
        <v>0</v>
      </c>
      <c r="Y493" s="86">
        <v>0</v>
      </c>
      <c r="Z493" s="86">
        <v>0</v>
      </c>
      <c r="AA493" s="86">
        <v>0</v>
      </c>
      <c r="AB493" s="86">
        <v>0</v>
      </c>
      <c r="AC493" s="87">
        <v>0</v>
      </c>
      <c r="AD493" s="90">
        <v>0</v>
      </c>
      <c r="AE493" s="91">
        <v>0</v>
      </c>
      <c r="AF493" s="87">
        <v>0</v>
      </c>
      <c r="AG493" s="86"/>
      <c r="AH493" s="92"/>
    </row>
    <row r="494" spans="1:34" ht="14.25" x14ac:dyDescent="0.15">
      <c r="B494" s="364"/>
      <c r="C494" s="365"/>
      <c r="D494" s="365"/>
      <c r="E494" s="366"/>
      <c r="F494" s="11" t="s">
        <v>9</v>
      </c>
      <c r="G494" s="93">
        <v>0</v>
      </c>
      <c r="H494" s="94">
        <v>0</v>
      </c>
      <c r="I494" s="94">
        <v>0</v>
      </c>
      <c r="J494" s="94">
        <v>0</v>
      </c>
      <c r="K494" s="94">
        <v>0</v>
      </c>
      <c r="L494" s="94">
        <v>0</v>
      </c>
      <c r="M494" s="94">
        <v>0</v>
      </c>
      <c r="N494" s="94">
        <v>0</v>
      </c>
      <c r="O494" s="95">
        <v>0</v>
      </c>
      <c r="P494" s="96">
        <v>0</v>
      </c>
      <c r="Q494" s="97">
        <v>0</v>
      </c>
      <c r="R494" s="94">
        <v>0</v>
      </c>
      <c r="S494" s="94">
        <v>0</v>
      </c>
      <c r="T494" s="94">
        <v>0</v>
      </c>
      <c r="U494" s="94">
        <v>0</v>
      </c>
      <c r="V494" s="94">
        <v>0</v>
      </c>
      <c r="W494" s="94">
        <v>0</v>
      </c>
      <c r="X494" s="94">
        <v>0</v>
      </c>
      <c r="Y494" s="94">
        <v>0</v>
      </c>
      <c r="Z494" s="94">
        <v>0</v>
      </c>
      <c r="AA494" s="94">
        <v>0</v>
      </c>
      <c r="AB494" s="94">
        <v>0</v>
      </c>
      <c r="AC494" s="95">
        <v>0</v>
      </c>
      <c r="AD494" s="98">
        <v>0</v>
      </c>
      <c r="AE494" s="99">
        <v>0</v>
      </c>
      <c r="AF494" s="95">
        <v>0</v>
      </c>
      <c r="AG494" s="100"/>
      <c r="AH494" s="101"/>
    </row>
    <row r="495" spans="1:34" ht="15" thickBot="1" x14ac:dyDescent="0.2">
      <c r="B495" s="367"/>
      <c r="C495" s="365"/>
      <c r="D495" s="365"/>
      <c r="E495" s="366"/>
      <c r="F495" s="13" t="s">
        <v>15</v>
      </c>
      <c r="G495" s="107">
        <f>SUM(G492:G494)</f>
        <v>0</v>
      </c>
      <c r="H495" s="108">
        <f t="shared" ref="H495:AH495" si="506">SUM(H492:H494)</f>
        <v>0</v>
      </c>
      <c r="I495" s="108">
        <f t="shared" si="506"/>
        <v>0</v>
      </c>
      <c r="J495" s="108">
        <f t="shared" si="506"/>
        <v>0</v>
      </c>
      <c r="K495" s="108">
        <f t="shared" si="506"/>
        <v>0</v>
      </c>
      <c r="L495" s="108">
        <f t="shared" si="506"/>
        <v>0</v>
      </c>
      <c r="M495" s="108">
        <f t="shared" si="506"/>
        <v>0</v>
      </c>
      <c r="N495" s="108">
        <f t="shared" si="506"/>
        <v>0</v>
      </c>
      <c r="O495" s="108">
        <f t="shared" si="506"/>
        <v>0</v>
      </c>
      <c r="P495" s="109">
        <f t="shared" si="506"/>
        <v>0</v>
      </c>
      <c r="Q495" s="110">
        <f t="shared" si="506"/>
        <v>0</v>
      </c>
      <c r="R495" s="108">
        <f t="shared" si="506"/>
        <v>0</v>
      </c>
      <c r="S495" s="108">
        <f t="shared" si="506"/>
        <v>0</v>
      </c>
      <c r="T495" s="108">
        <f t="shared" si="506"/>
        <v>0</v>
      </c>
      <c r="U495" s="108">
        <f t="shared" si="506"/>
        <v>0</v>
      </c>
      <c r="V495" s="108">
        <f t="shared" si="506"/>
        <v>0</v>
      </c>
      <c r="W495" s="108">
        <f t="shared" si="506"/>
        <v>0</v>
      </c>
      <c r="X495" s="108">
        <f t="shared" si="506"/>
        <v>0</v>
      </c>
      <c r="Y495" s="108">
        <f t="shared" si="506"/>
        <v>0</v>
      </c>
      <c r="Z495" s="108">
        <f t="shared" si="506"/>
        <v>0</v>
      </c>
      <c r="AA495" s="108">
        <f t="shared" si="506"/>
        <v>0</v>
      </c>
      <c r="AB495" s="108">
        <f t="shared" si="506"/>
        <v>0</v>
      </c>
      <c r="AC495" s="108">
        <f t="shared" si="506"/>
        <v>0</v>
      </c>
      <c r="AD495" s="111">
        <f t="shared" si="506"/>
        <v>0</v>
      </c>
      <c r="AE495" s="107">
        <f t="shared" si="506"/>
        <v>0</v>
      </c>
      <c r="AF495" s="108">
        <f t="shared" si="506"/>
        <v>0</v>
      </c>
      <c r="AG495" s="108">
        <f t="shared" si="506"/>
        <v>0</v>
      </c>
      <c r="AH495" s="109">
        <f t="shared" si="506"/>
        <v>0</v>
      </c>
    </row>
    <row r="496" spans="1:34" ht="14.25" x14ac:dyDescent="0.15">
      <c r="B496" s="364" t="s">
        <v>225</v>
      </c>
      <c r="C496" s="365"/>
      <c r="D496" s="365"/>
      <c r="E496" s="366"/>
      <c r="F496" s="9" t="s">
        <v>208</v>
      </c>
      <c r="G496" s="79">
        <v>0</v>
      </c>
      <c r="H496" s="80">
        <v>0</v>
      </c>
      <c r="I496" s="66">
        <v>0</v>
      </c>
      <c r="J496" s="80">
        <v>0</v>
      </c>
      <c r="K496" s="66">
        <v>0</v>
      </c>
      <c r="L496" s="80">
        <v>0</v>
      </c>
      <c r="M496" s="66">
        <v>0</v>
      </c>
      <c r="N496" s="66">
        <v>0</v>
      </c>
      <c r="O496" s="66">
        <v>0</v>
      </c>
      <c r="P496" s="81">
        <v>0</v>
      </c>
      <c r="Q496" s="82">
        <v>0</v>
      </c>
      <c r="R496" s="66">
        <v>0</v>
      </c>
      <c r="S496" s="66">
        <v>0</v>
      </c>
      <c r="T496" s="80">
        <v>0</v>
      </c>
      <c r="U496" s="66">
        <v>0</v>
      </c>
      <c r="V496" s="80">
        <v>0</v>
      </c>
      <c r="W496" s="66">
        <v>0</v>
      </c>
      <c r="X496" s="80">
        <v>0</v>
      </c>
      <c r="Y496" s="66">
        <v>0</v>
      </c>
      <c r="Z496" s="80">
        <v>0</v>
      </c>
      <c r="AA496" s="66">
        <v>0</v>
      </c>
      <c r="AB496" s="80">
        <v>0</v>
      </c>
      <c r="AC496" s="66">
        <v>0</v>
      </c>
      <c r="AD496" s="83">
        <v>0</v>
      </c>
      <c r="AE496" s="79">
        <v>0</v>
      </c>
      <c r="AF496" s="66">
        <v>0</v>
      </c>
      <c r="AG496" s="66">
        <v>0</v>
      </c>
      <c r="AH496" s="84">
        <v>0</v>
      </c>
    </row>
    <row r="497" spans="2:34" ht="14.25" x14ac:dyDescent="0.15">
      <c r="B497" s="364"/>
      <c r="C497" s="365"/>
      <c r="D497" s="365"/>
      <c r="E497" s="366"/>
      <c r="F497" s="10" t="s">
        <v>5</v>
      </c>
      <c r="G497" s="85"/>
      <c r="H497" s="86"/>
      <c r="I497" s="86"/>
      <c r="J497" s="86"/>
      <c r="K497" s="86"/>
      <c r="L497" s="86"/>
      <c r="M497" s="86"/>
      <c r="N497" s="86"/>
      <c r="O497" s="87">
        <v>0</v>
      </c>
      <c r="P497" s="88">
        <v>0</v>
      </c>
      <c r="Q497" s="89"/>
      <c r="R497" s="86"/>
      <c r="S497" s="86"/>
      <c r="T497" s="86"/>
      <c r="U497" s="86"/>
      <c r="V497" s="86"/>
      <c r="W497" s="86"/>
      <c r="X497" s="86"/>
      <c r="Y497" s="86"/>
      <c r="Z497" s="86"/>
      <c r="AA497" s="86"/>
      <c r="AB497" s="86"/>
      <c r="AC497" s="87">
        <v>0</v>
      </c>
      <c r="AD497" s="90">
        <v>0</v>
      </c>
      <c r="AE497" s="91">
        <v>0</v>
      </c>
      <c r="AF497" s="87">
        <v>0</v>
      </c>
      <c r="AG497" s="86"/>
      <c r="AH497" s="92"/>
    </row>
    <row r="498" spans="2:34" ht="14.25" x14ac:dyDescent="0.15">
      <c r="B498" s="364"/>
      <c r="C498" s="365"/>
      <c r="D498" s="365"/>
      <c r="E498" s="366"/>
      <c r="F498" s="11" t="s">
        <v>9</v>
      </c>
      <c r="G498" s="93"/>
      <c r="H498" s="94"/>
      <c r="I498" s="94"/>
      <c r="J498" s="94"/>
      <c r="K498" s="94"/>
      <c r="L498" s="94"/>
      <c r="M498" s="94"/>
      <c r="N498" s="94"/>
      <c r="O498" s="95">
        <v>0</v>
      </c>
      <c r="P498" s="96">
        <v>0</v>
      </c>
      <c r="Q498" s="97"/>
      <c r="R498" s="94"/>
      <c r="S498" s="94"/>
      <c r="T498" s="94"/>
      <c r="U498" s="94"/>
      <c r="V498" s="94"/>
      <c r="W498" s="94"/>
      <c r="X498" s="94"/>
      <c r="Y498" s="94"/>
      <c r="Z498" s="94"/>
      <c r="AA498" s="94"/>
      <c r="AB498" s="94"/>
      <c r="AC498" s="95">
        <v>0</v>
      </c>
      <c r="AD498" s="98">
        <v>0</v>
      </c>
      <c r="AE498" s="99">
        <v>0</v>
      </c>
      <c r="AF498" s="95">
        <v>0</v>
      </c>
      <c r="AG498" s="100"/>
      <c r="AH498" s="101"/>
    </row>
    <row r="499" spans="2:34" ht="15" thickBot="1" x14ac:dyDescent="0.2">
      <c r="B499" s="367"/>
      <c r="C499" s="365"/>
      <c r="D499" s="365"/>
      <c r="E499" s="366"/>
      <c r="F499" s="13" t="s">
        <v>15</v>
      </c>
      <c r="G499" s="107">
        <f>SUM(G496:G498)</f>
        <v>0</v>
      </c>
      <c r="H499" s="108">
        <f t="shared" ref="H499:AH499" si="507">SUM(H496:H498)</f>
        <v>0</v>
      </c>
      <c r="I499" s="108">
        <f t="shared" si="507"/>
        <v>0</v>
      </c>
      <c r="J499" s="108">
        <f t="shared" si="507"/>
        <v>0</v>
      </c>
      <c r="K499" s="108">
        <f t="shared" si="507"/>
        <v>0</v>
      </c>
      <c r="L499" s="108">
        <f t="shared" si="507"/>
        <v>0</v>
      </c>
      <c r="M499" s="108">
        <f t="shared" si="507"/>
        <v>0</v>
      </c>
      <c r="N499" s="108">
        <f t="shared" si="507"/>
        <v>0</v>
      </c>
      <c r="O499" s="108">
        <f t="shared" si="507"/>
        <v>0</v>
      </c>
      <c r="P499" s="109">
        <f t="shared" si="507"/>
        <v>0</v>
      </c>
      <c r="Q499" s="110">
        <f t="shared" si="507"/>
        <v>0</v>
      </c>
      <c r="R499" s="108">
        <f t="shared" si="507"/>
        <v>0</v>
      </c>
      <c r="S499" s="108">
        <f t="shared" si="507"/>
        <v>0</v>
      </c>
      <c r="T499" s="108">
        <f t="shared" si="507"/>
        <v>0</v>
      </c>
      <c r="U499" s="108">
        <f t="shared" si="507"/>
        <v>0</v>
      </c>
      <c r="V499" s="108">
        <f t="shared" si="507"/>
        <v>0</v>
      </c>
      <c r="W499" s="108">
        <f t="shared" si="507"/>
        <v>0</v>
      </c>
      <c r="X499" s="108">
        <f t="shared" si="507"/>
        <v>0</v>
      </c>
      <c r="Y499" s="108">
        <f t="shared" si="507"/>
        <v>0</v>
      </c>
      <c r="Z499" s="108">
        <f t="shared" si="507"/>
        <v>0</v>
      </c>
      <c r="AA499" s="108">
        <f t="shared" si="507"/>
        <v>0</v>
      </c>
      <c r="AB499" s="108">
        <f t="shared" si="507"/>
        <v>0</v>
      </c>
      <c r="AC499" s="108">
        <f t="shared" si="507"/>
        <v>0</v>
      </c>
      <c r="AD499" s="111">
        <f t="shared" si="507"/>
        <v>0</v>
      </c>
      <c r="AE499" s="107">
        <f t="shared" si="507"/>
        <v>0</v>
      </c>
      <c r="AF499" s="108">
        <f t="shared" si="507"/>
        <v>0</v>
      </c>
      <c r="AG499" s="108">
        <f t="shared" si="507"/>
        <v>0</v>
      </c>
      <c r="AH499" s="109">
        <f t="shared" si="507"/>
        <v>0</v>
      </c>
    </row>
    <row r="500" spans="2:34" ht="14.25" x14ac:dyDescent="0.15">
      <c r="B500" s="364" t="s">
        <v>226</v>
      </c>
      <c r="C500" s="365"/>
      <c r="D500" s="365"/>
      <c r="E500" s="366"/>
      <c r="F500" s="9" t="s">
        <v>208</v>
      </c>
      <c r="G500" s="79"/>
      <c r="H500" s="80"/>
      <c r="I500" s="66"/>
      <c r="J500" s="80"/>
      <c r="K500" s="66"/>
      <c r="L500" s="80"/>
      <c r="M500" s="66"/>
      <c r="N500" s="66"/>
      <c r="O500" s="66">
        <v>0</v>
      </c>
      <c r="P500" s="81">
        <v>0</v>
      </c>
      <c r="Q500" s="82"/>
      <c r="R500" s="66"/>
      <c r="S500" s="66"/>
      <c r="T500" s="80"/>
      <c r="U500" s="66">
        <v>1</v>
      </c>
      <c r="V500" s="80">
        <v>385000</v>
      </c>
      <c r="W500" s="66"/>
      <c r="X500" s="80"/>
      <c r="Y500" s="66"/>
      <c r="Z500" s="80"/>
      <c r="AA500" s="66"/>
      <c r="AB500" s="80"/>
      <c r="AC500" s="66">
        <v>1</v>
      </c>
      <c r="AD500" s="83">
        <v>385000</v>
      </c>
      <c r="AE500" s="79">
        <v>1</v>
      </c>
      <c r="AF500" s="66">
        <v>385000</v>
      </c>
      <c r="AG500" s="66"/>
      <c r="AH500" s="84"/>
    </row>
    <row r="501" spans="2:34" ht="14.25" x14ac:dyDescent="0.15">
      <c r="B501" s="364"/>
      <c r="C501" s="365"/>
      <c r="D501" s="365"/>
      <c r="E501" s="366"/>
      <c r="F501" s="10" t="s">
        <v>209</v>
      </c>
      <c r="G501" s="85"/>
      <c r="H501" s="86"/>
      <c r="I501" s="86"/>
      <c r="J501" s="86"/>
      <c r="K501" s="86"/>
      <c r="L501" s="86"/>
      <c r="M501" s="86"/>
      <c r="N501" s="86"/>
      <c r="O501" s="87">
        <v>0</v>
      </c>
      <c r="P501" s="88">
        <v>0</v>
      </c>
      <c r="Q501" s="89"/>
      <c r="R501" s="86"/>
      <c r="S501" s="86"/>
      <c r="T501" s="86"/>
      <c r="U501" s="86"/>
      <c r="V501" s="86"/>
      <c r="W501" s="86"/>
      <c r="X501" s="86"/>
      <c r="Y501" s="86"/>
      <c r="Z501" s="86"/>
      <c r="AA501" s="86"/>
      <c r="AB501" s="86"/>
      <c r="AC501" s="87">
        <v>0</v>
      </c>
      <c r="AD501" s="90">
        <v>0</v>
      </c>
      <c r="AE501" s="91">
        <v>0</v>
      </c>
      <c r="AF501" s="87">
        <v>0</v>
      </c>
      <c r="AG501" s="86"/>
      <c r="AH501" s="92"/>
    </row>
    <row r="502" spans="2:34" ht="14.25" x14ac:dyDescent="0.15">
      <c r="B502" s="364"/>
      <c r="C502" s="365"/>
      <c r="D502" s="365"/>
      <c r="E502" s="366"/>
      <c r="F502" s="11" t="s">
        <v>210</v>
      </c>
      <c r="G502" s="93"/>
      <c r="H502" s="94"/>
      <c r="I502" s="94"/>
      <c r="J502" s="94"/>
      <c r="K502" s="94"/>
      <c r="L502" s="94"/>
      <c r="M502" s="94"/>
      <c r="N502" s="94"/>
      <c r="O502" s="95">
        <v>0</v>
      </c>
      <c r="P502" s="96">
        <v>0</v>
      </c>
      <c r="Q502" s="97"/>
      <c r="R502" s="94"/>
      <c r="S502" s="94"/>
      <c r="T502" s="94"/>
      <c r="U502" s="94"/>
      <c r="V502" s="94"/>
      <c r="W502" s="94"/>
      <c r="X502" s="94"/>
      <c r="Y502" s="94"/>
      <c r="Z502" s="94"/>
      <c r="AA502" s="94"/>
      <c r="AB502" s="94"/>
      <c r="AC502" s="95">
        <v>0</v>
      </c>
      <c r="AD502" s="98">
        <v>0</v>
      </c>
      <c r="AE502" s="99">
        <v>0</v>
      </c>
      <c r="AF502" s="95">
        <v>0</v>
      </c>
      <c r="AG502" s="100"/>
      <c r="AH502" s="101"/>
    </row>
    <row r="503" spans="2:34" ht="15" thickBot="1" x14ac:dyDescent="0.2">
      <c r="B503" s="367"/>
      <c r="C503" s="365"/>
      <c r="D503" s="365"/>
      <c r="E503" s="366"/>
      <c r="F503" s="13" t="s">
        <v>15</v>
      </c>
      <c r="G503" s="107">
        <f>SUM(G500:G502)</f>
        <v>0</v>
      </c>
      <c r="H503" s="108">
        <f t="shared" ref="H503:AH503" si="508">SUM(H500:H502)</f>
        <v>0</v>
      </c>
      <c r="I503" s="108">
        <f t="shared" si="508"/>
        <v>0</v>
      </c>
      <c r="J503" s="108">
        <f t="shared" si="508"/>
        <v>0</v>
      </c>
      <c r="K503" s="108">
        <f t="shared" si="508"/>
        <v>0</v>
      </c>
      <c r="L503" s="108">
        <f t="shared" si="508"/>
        <v>0</v>
      </c>
      <c r="M503" s="108">
        <f t="shared" si="508"/>
        <v>0</v>
      </c>
      <c r="N503" s="108">
        <f t="shared" si="508"/>
        <v>0</v>
      </c>
      <c r="O503" s="108">
        <f t="shared" si="508"/>
        <v>0</v>
      </c>
      <c r="P503" s="109">
        <f t="shared" si="508"/>
        <v>0</v>
      </c>
      <c r="Q503" s="110">
        <f t="shared" si="508"/>
        <v>0</v>
      </c>
      <c r="R503" s="108">
        <f t="shared" si="508"/>
        <v>0</v>
      </c>
      <c r="S503" s="108">
        <f t="shared" si="508"/>
        <v>0</v>
      </c>
      <c r="T503" s="108">
        <f t="shared" si="508"/>
        <v>0</v>
      </c>
      <c r="U503" s="108">
        <f t="shared" si="508"/>
        <v>1</v>
      </c>
      <c r="V503" s="108">
        <f t="shared" si="508"/>
        <v>385000</v>
      </c>
      <c r="W503" s="108">
        <f t="shared" si="508"/>
        <v>0</v>
      </c>
      <c r="X503" s="108">
        <f t="shared" si="508"/>
        <v>0</v>
      </c>
      <c r="Y503" s="108">
        <f t="shared" si="508"/>
        <v>0</v>
      </c>
      <c r="Z503" s="108">
        <f t="shared" si="508"/>
        <v>0</v>
      </c>
      <c r="AA503" s="108">
        <f t="shared" si="508"/>
        <v>0</v>
      </c>
      <c r="AB503" s="108">
        <f t="shared" si="508"/>
        <v>0</v>
      </c>
      <c r="AC503" s="108">
        <f t="shared" si="508"/>
        <v>1</v>
      </c>
      <c r="AD503" s="111">
        <f t="shared" si="508"/>
        <v>385000</v>
      </c>
      <c r="AE503" s="107">
        <f t="shared" si="508"/>
        <v>1</v>
      </c>
      <c r="AF503" s="108">
        <f t="shared" si="508"/>
        <v>385000</v>
      </c>
      <c r="AG503" s="108">
        <f t="shared" si="508"/>
        <v>0</v>
      </c>
      <c r="AH503" s="109">
        <f t="shared" si="508"/>
        <v>0</v>
      </c>
    </row>
    <row r="504" spans="2:34" ht="14.25" x14ac:dyDescent="0.15">
      <c r="B504" s="364" t="s">
        <v>227</v>
      </c>
      <c r="C504" s="365"/>
      <c r="D504" s="365"/>
      <c r="E504" s="366"/>
      <c r="F504" s="9" t="s">
        <v>208</v>
      </c>
      <c r="G504" s="79"/>
      <c r="H504" s="80"/>
      <c r="I504" s="66"/>
      <c r="J504" s="80"/>
      <c r="K504" s="66"/>
      <c r="L504" s="80"/>
      <c r="M504" s="66"/>
      <c r="N504" s="66"/>
      <c r="O504" s="66">
        <v>0</v>
      </c>
      <c r="P504" s="81">
        <v>0</v>
      </c>
      <c r="Q504" s="82"/>
      <c r="R504" s="66"/>
      <c r="S504" s="66"/>
      <c r="T504" s="80"/>
      <c r="U504" s="66">
        <v>1</v>
      </c>
      <c r="V504" s="80">
        <v>1551864</v>
      </c>
      <c r="W504" s="66"/>
      <c r="X504" s="80"/>
      <c r="Y504" s="66"/>
      <c r="Z504" s="80"/>
      <c r="AA504" s="66"/>
      <c r="AB504" s="80"/>
      <c r="AC504" s="66">
        <v>1</v>
      </c>
      <c r="AD504" s="83">
        <v>1551864</v>
      </c>
      <c r="AE504" s="79">
        <v>1</v>
      </c>
      <c r="AF504" s="66">
        <v>1551864</v>
      </c>
      <c r="AG504" s="66"/>
      <c r="AH504" s="84"/>
    </row>
    <row r="505" spans="2:34" ht="14.25" x14ac:dyDescent="0.15">
      <c r="B505" s="364"/>
      <c r="C505" s="365"/>
      <c r="D505" s="365"/>
      <c r="E505" s="366"/>
      <c r="F505" s="10" t="s">
        <v>209</v>
      </c>
      <c r="G505" s="85"/>
      <c r="H505" s="86"/>
      <c r="I505" s="86"/>
      <c r="J505" s="86"/>
      <c r="K505" s="86"/>
      <c r="L505" s="86"/>
      <c r="M505" s="86"/>
      <c r="N505" s="86"/>
      <c r="O505" s="87">
        <v>0</v>
      </c>
      <c r="P505" s="88">
        <v>0</v>
      </c>
      <c r="Q505" s="89"/>
      <c r="R505" s="86"/>
      <c r="S505" s="86"/>
      <c r="T505" s="86"/>
      <c r="U505" s="86"/>
      <c r="V505" s="86"/>
      <c r="W505" s="86"/>
      <c r="X505" s="86"/>
      <c r="Y505" s="86"/>
      <c r="Z505" s="86"/>
      <c r="AA505" s="86"/>
      <c r="AB505" s="86"/>
      <c r="AC505" s="87">
        <v>0</v>
      </c>
      <c r="AD505" s="90">
        <v>0</v>
      </c>
      <c r="AE505" s="91">
        <v>0</v>
      </c>
      <c r="AF505" s="87">
        <v>0</v>
      </c>
      <c r="AG505" s="86"/>
      <c r="AH505" s="92"/>
    </row>
    <row r="506" spans="2:34" ht="14.25" x14ac:dyDescent="0.15">
      <c r="B506" s="364"/>
      <c r="C506" s="365"/>
      <c r="D506" s="365"/>
      <c r="E506" s="366"/>
      <c r="F506" s="11" t="s">
        <v>210</v>
      </c>
      <c r="G506" s="93"/>
      <c r="H506" s="94"/>
      <c r="I506" s="94"/>
      <c r="J506" s="94"/>
      <c r="K506" s="94"/>
      <c r="L506" s="94"/>
      <c r="M506" s="94"/>
      <c r="N506" s="94"/>
      <c r="O506" s="95">
        <v>0</v>
      </c>
      <c r="P506" s="96">
        <v>0</v>
      </c>
      <c r="Q506" s="97"/>
      <c r="R506" s="94"/>
      <c r="S506" s="94"/>
      <c r="T506" s="94"/>
      <c r="U506" s="94"/>
      <c r="V506" s="94"/>
      <c r="W506" s="94"/>
      <c r="X506" s="94"/>
      <c r="Y506" s="94"/>
      <c r="Z506" s="94"/>
      <c r="AA506" s="94"/>
      <c r="AB506" s="94"/>
      <c r="AC506" s="95">
        <v>0</v>
      </c>
      <c r="AD506" s="98">
        <v>0</v>
      </c>
      <c r="AE506" s="99">
        <v>0</v>
      </c>
      <c r="AF506" s="95">
        <v>0</v>
      </c>
      <c r="AG506" s="100"/>
      <c r="AH506" s="101"/>
    </row>
    <row r="507" spans="2:34" ht="15" thickBot="1" x14ac:dyDescent="0.2">
      <c r="B507" s="367"/>
      <c r="C507" s="365"/>
      <c r="D507" s="365"/>
      <c r="E507" s="366"/>
      <c r="F507" s="13" t="s">
        <v>15</v>
      </c>
      <c r="G507" s="107">
        <f>SUM(G504:G506)</f>
        <v>0</v>
      </c>
      <c r="H507" s="108">
        <f t="shared" ref="H507:AH507" si="509">SUM(H504:H506)</f>
        <v>0</v>
      </c>
      <c r="I507" s="108">
        <f t="shared" si="509"/>
        <v>0</v>
      </c>
      <c r="J507" s="108">
        <f t="shared" si="509"/>
        <v>0</v>
      </c>
      <c r="K507" s="108">
        <f t="shared" si="509"/>
        <v>0</v>
      </c>
      <c r="L507" s="108">
        <f t="shared" si="509"/>
        <v>0</v>
      </c>
      <c r="M507" s="108">
        <f t="shared" si="509"/>
        <v>0</v>
      </c>
      <c r="N507" s="108">
        <f t="shared" si="509"/>
        <v>0</v>
      </c>
      <c r="O507" s="108">
        <f t="shared" si="509"/>
        <v>0</v>
      </c>
      <c r="P507" s="109">
        <f t="shared" si="509"/>
        <v>0</v>
      </c>
      <c r="Q507" s="110">
        <f t="shared" si="509"/>
        <v>0</v>
      </c>
      <c r="R507" s="108">
        <f t="shared" si="509"/>
        <v>0</v>
      </c>
      <c r="S507" s="108">
        <f t="shared" si="509"/>
        <v>0</v>
      </c>
      <c r="T507" s="108">
        <f t="shared" si="509"/>
        <v>0</v>
      </c>
      <c r="U507" s="108">
        <f t="shared" si="509"/>
        <v>1</v>
      </c>
      <c r="V507" s="108">
        <f t="shared" si="509"/>
        <v>1551864</v>
      </c>
      <c r="W507" s="108">
        <f t="shared" si="509"/>
        <v>0</v>
      </c>
      <c r="X507" s="108">
        <f t="shared" si="509"/>
        <v>0</v>
      </c>
      <c r="Y507" s="108">
        <f t="shared" si="509"/>
        <v>0</v>
      </c>
      <c r="Z507" s="108">
        <f t="shared" si="509"/>
        <v>0</v>
      </c>
      <c r="AA507" s="108">
        <f t="shared" si="509"/>
        <v>0</v>
      </c>
      <c r="AB507" s="108">
        <f t="shared" si="509"/>
        <v>0</v>
      </c>
      <c r="AC507" s="108">
        <f t="shared" si="509"/>
        <v>1</v>
      </c>
      <c r="AD507" s="111">
        <f t="shared" si="509"/>
        <v>1551864</v>
      </c>
      <c r="AE507" s="107">
        <f t="shared" si="509"/>
        <v>1</v>
      </c>
      <c r="AF507" s="108">
        <f t="shared" si="509"/>
        <v>1551864</v>
      </c>
      <c r="AG507" s="108">
        <f t="shared" si="509"/>
        <v>0</v>
      </c>
      <c r="AH507" s="109">
        <f t="shared" si="509"/>
        <v>0</v>
      </c>
    </row>
    <row r="508" spans="2:34" ht="14.25" x14ac:dyDescent="0.15">
      <c r="B508" s="364" t="s">
        <v>228</v>
      </c>
      <c r="C508" s="365"/>
      <c r="D508" s="365"/>
      <c r="E508" s="366"/>
      <c r="F508" s="9" t="s">
        <v>208</v>
      </c>
      <c r="G508" s="79"/>
      <c r="H508" s="80"/>
      <c r="I508" s="66"/>
      <c r="J508" s="80"/>
      <c r="K508" s="66"/>
      <c r="L508" s="80"/>
      <c r="M508" s="66"/>
      <c r="N508" s="66"/>
      <c r="O508" s="66">
        <v>0</v>
      </c>
      <c r="P508" s="81">
        <v>0</v>
      </c>
      <c r="Q508" s="82"/>
      <c r="R508" s="66"/>
      <c r="S508" s="66"/>
      <c r="T508" s="80"/>
      <c r="U508" s="66"/>
      <c r="V508" s="80"/>
      <c r="W508" s="66"/>
      <c r="X508" s="80"/>
      <c r="Y508" s="66"/>
      <c r="Z508" s="80"/>
      <c r="AA508" s="66"/>
      <c r="AB508" s="80"/>
      <c r="AC508" s="66">
        <v>0</v>
      </c>
      <c r="AD508" s="83">
        <v>0</v>
      </c>
      <c r="AE508" s="79">
        <v>0</v>
      </c>
      <c r="AF508" s="66">
        <v>0</v>
      </c>
      <c r="AG508" s="66"/>
      <c r="AH508" s="84"/>
    </row>
    <row r="509" spans="2:34" ht="14.25" x14ac:dyDescent="0.15">
      <c r="B509" s="364"/>
      <c r="C509" s="365"/>
      <c r="D509" s="365"/>
      <c r="E509" s="366"/>
      <c r="F509" s="10" t="s">
        <v>209</v>
      </c>
      <c r="G509" s="85"/>
      <c r="H509" s="86"/>
      <c r="I509" s="86"/>
      <c r="J509" s="86"/>
      <c r="K509" s="86"/>
      <c r="L509" s="86"/>
      <c r="M509" s="86"/>
      <c r="N509" s="86"/>
      <c r="O509" s="87">
        <v>0</v>
      </c>
      <c r="P509" s="88">
        <v>0</v>
      </c>
      <c r="Q509" s="89"/>
      <c r="R509" s="86"/>
      <c r="S509" s="86"/>
      <c r="T509" s="86"/>
      <c r="U509" s="86"/>
      <c r="V509" s="86"/>
      <c r="W509" s="86"/>
      <c r="X509" s="86"/>
      <c r="Y509" s="86"/>
      <c r="Z509" s="86"/>
      <c r="AA509" s="86"/>
      <c r="AB509" s="86"/>
      <c r="AC509" s="87">
        <v>0</v>
      </c>
      <c r="AD509" s="90">
        <v>0</v>
      </c>
      <c r="AE509" s="91">
        <v>0</v>
      </c>
      <c r="AF509" s="87">
        <v>0</v>
      </c>
      <c r="AG509" s="86"/>
      <c r="AH509" s="92"/>
    </row>
    <row r="510" spans="2:34" ht="14.25" x14ac:dyDescent="0.15">
      <c r="B510" s="364"/>
      <c r="C510" s="365"/>
      <c r="D510" s="365"/>
      <c r="E510" s="366"/>
      <c r="F510" s="11" t="s">
        <v>210</v>
      </c>
      <c r="G510" s="93"/>
      <c r="H510" s="94"/>
      <c r="I510" s="94"/>
      <c r="J510" s="94"/>
      <c r="K510" s="94"/>
      <c r="L510" s="94"/>
      <c r="M510" s="94"/>
      <c r="N510" s="94"/>
      <c r="O510" s="95">
        <v>0</v>
      </c>
      <c r="P510" s="96">
        <v>0</v>
      </c>
      <c r="Q510" s="97"/>
      <c r="R510" s="94"/>
      <c r="S510" s="94"/>
      <c r="T510" s="94"/>
      <c r="U510" s="94"/>
      <c r="V510" s="94"/>
      <c r="W510" s="94"/>
      <c r="X510" s="94"/>
      <c r="Y510" s="94"/>
      <c r="Z510" s="94"/>
      <c r="AA510" s="94"/>
      <c r="AB510" s="94"/>
      <c r="AC510" s="95">
        <v>0</v>
      </c>
      <c r="AD510" s="98">
        <v>0</v>
      </c>
      <c r="AE510" s="99">
        <v>0</v>
      </c>
      <c r="AF510" s="95">
        <v>0</v>
      </c>
      <c r="AG510" s="100"/>
      <c r="AH510" s="101"/>
    </row>
    <row r="511" spans="2:34" ht="15" thickBot="1" x14ac:dyDescent="0.2">
      <c r="B511" s="367"/>
      <c r="C511" s="365"/>
      <c r="D511" s="365"/>
      <c r="E511" s="366"/>
      <c r="F511" s="13" t="s">
        <v>15</v>
      </c>
      <c r="G511" s="107">
        <f>SUM(G508:G510)</f>
        <v>0</v>
      </c>
      <c r="H511" s="108">
        <f t="shared" ref="H511:AH511" si="510">SUM(H508:H510)</f>
        <v>0</v>
      </c>
      <c r="I511" s="108">
        <f t="shared" si="510"/>
        <v>0</v>
      </c>
      <c r="J511" s="108">
        <f t="shared" si="510"/>
        <v>0</v>
      </c>
      <c r="K511" s="108">
        <f t="shared" si="510"/>
        <v>0</v>
      </c>
      <c r="L511" s="108">
        <f t="shared" si="510"/>
        <v>0</v>
      </c>
      <c r="M511" s="108">
        <f t="shared" si="510"/>
        <v>0</v>
      </c>
      <c r="N511" s="108">
        <f t="shared" si="510"/>
        <v>0</v>
      </c>
      <c r="O511" s="108">
        <f t="shared" si="510"/>
        <v>0</v>
      </c>
      <c r="P511" s="109">
        <f t="shared" si="510"/>
        <v>0</v>
      </c>
      <c r="Q511" s="110">
        <f t="shared" si="510"/>
        <v>0</v>
      </c>
      <c r="R511" s="108">
        <f t="shared" si="510"/>
        <v>0</v>
      </c>
      <c r="S511" s="108">
        <f t="shared" si="510"/>
        <v>0</v>
      </c>
      <c r="T511" s="108">
        <f t="shared" si="510"/>
        <v>0</v>
      </c>
      <c r="U511" s="108">
        <f t="shared" si="510"/>
        <v>0</v>
      </c>
      <c r="V511" s="108">
        <f t="shared" si="510"/>
        <v>0</v>
      </c>
      <c r="W511" s="108">
        <f t="shared" si="510"/>
        <v>0</v>
      </c>
      <c r="X511" s="108">
        <f t="shared" si="510"/>
        <v>0</v>
      </c>
      <c r="Y511" s="108">
        <f t="shared" si="510"/>
        <v>0</v>
      </c>
      <c r="Z511" s="108">
        <f t="shared" si="510"/>
        <v>0</v>
      </c>
      <c r="AA511" s="108">
        <f t="shared" si="510"/>
        <v>0</v>
      </c>
      <c r="AB511" s="108">
        <f t="shared" si="510"/>
        <v>0</v>
      </c>
      <c r="AC511" s="108">
        <f t="shared" si="510"/>
        <v>0</v>
      </c>
      <c r="AD511" s="111">
        <f t="shared" si="510"/>
        <v>0</v>
      </c>
      <c r="AE511" s="107">
        <f t="shared" si="510"/>
        <v>0</v>
      </c>
      <c r="AF511" s="108">
        <f t="shared" si="510"/>
        <v>0</v>
      </c>
      <c r="AG511" s="108">
        <f t="shared" si="510"/>
        <v>0</v>
      </c>
      <c r="AH511" s="109">
        <f t="shared" si="510"/>
        <v>0</v>
      </c>
    </row>
    <row r="512" spans="2:34" ht="14.25" x14ac:dyDescent="0.15">
      <c r="B512" s="364" t="s">
        <v>229</v>
      </c>
      <c r="C512" s="365"/>
      <c r="D512" s="365"/>
      <c r="E512" s="366"/>
      <c r="F512" s="9" t="s">
        <v>208</v>
      </c>
      <c r="G512" s="79"/>
      <c r="H512" s="80"/>
      <c r="I512" s="66"/>
      <c r="J512" s="80"/>
      <c r="K512" s="66"/>
      <c r="L512" s="80"/>
      <c r="M512" s="66"/>
      <c r="N512" s="66"/>
      <c r="O512" s="66">
        <f>G512+I512+K512+M512</f>
        <v>0</v>
      </c>
      <c r="P512" s="81">
        <f>H512+J512+L512+N512</f>
        <v>0</v>
      </c>
      <c r="Q512" s="82"/>
      <c r="R512" s="66"/>
      <c r="S512" s="66"/>
      <c r="T512" s="80"/>
      <c r="U512" s="66"/>
      <c r="V512" s="80"/>
      <c r="W512" s="66"/>
      <c r="X512" s="80"/>
      <c r="Y512" s="66"/>
      <c r="Z512" s="80"/>
      <c r="AA512" s="66"/>
      <c r="AB512" s="80"/>
      <c r="AC512" s="66">
        <f>Q512+S512+U512+W512+Y512+AA512</f>
        <v>0</v>
      </c>
      <c r="AD512" s="83">
        <f>R512+T512+V512+X512+Z512+AB512</f>
        <v>0</v>
      </c>
      <c r="AE512" s="79">
        <f>O512+AC512</f>
        <v>0</v>
      </c>
      <c r="AF512" s="66">
        <f>P512+AD512</f>
        <v>0</v>
      </c>
      <c r="AG512" s="66"/>
      <c r="AH512" s="84"/>
    </row>
    <row r="513" spans="2:34" ht="14.25" x14ac:dyDescent="0.15">
      <c r="B513" s="364"/>
      <c r="C513" s="365"/>
      <c r="D513" s="365"/>
      <c r="E513" s="366"/>
      <c r="F513" s="10" t="s">
        <v>209</v>
      </c>
      <c r="G513" s="85"/>
      <c r="H513" s="86"/>
      <c r="I513" s="86"/>
      <c r="J513" s="86"/>
      <c r="K513" s="86"/>
      <c r="L513" s="86"/>
      <c r="M513" s="86"/>
      <c r="N513" s="86"/>
      <c r="O513" s="87">
        <f>G513+I513+K513+M513</f>
        <v>0</v>
      </c>
      <c r="P513" s="88">
        <f t="shared" ref="P513:P514" si="511">H513+J513+L513+N513</f>
        <v>0</v>
      </c>
      <c r="Q513" s="89"/>
      <c r="R513" s="86"/>
      <c r="S513" s="86"/>
      <c r="T513" s="86"/>
      <c r="U513" s="86"/>
      <c r="V513" s="86"/>
      <c r="W513" s="86"/>
      <c r="X513" s="86"/>
      <c r="Y513" s="86"/>
      <c r="Z513" s="86"/>
      <c r="AA513" s="86"/>
      <c r="AB513" s="86"/>
      <c r="AC513" s="87">
        <f t="shared" ref="AC513:AD514" si="512">Q513+S513+U513+W513+Y513+AA513</f>
        <v>0</v>
      </c>
      <c r="AD513" s="90">
        <f t="shared" si="512"/>
        <v>0</v>
      </c>
      <c r="AE513" s="91">
        <f t="shared" ref="AE513:AF514" si="513">O513+AC513</f>
        <v>0</v>
      </c>
      <c r="AF513" s="87">
        <f t="shared" si="513"/>
        <v>0</v>
      </c>
      <c r="AG513" s="86"/>
      <c r="AH513" s="92"/>
    </row>
    <row r="514" spans="2:34" ht="14.25" x14ac:dyDescent="0.15">
      <c r="B514" s="364"/>
      <c r="C514" s="365"/>
      <c r="D514" s="365"/>
      <c r="E514" s="366"/>
      <c r="F514" s="11" t="s">
        <v>210</v>
      </c>
      <c r="G514" s="93"/>
      <c r="H514" s="94"/>
      <c r="I514" s="94"/>
      <c r="J514" s="94"/>
      <c r="K514" s="94"/>
      <c r="L514" s="94"/>
      <c r="M514" s="94"/>
      <c r="N514" s="94"/>
      <c r="O514" s="95">
        <f>G514+I514+K514+M514</f>
        <v>0</v>
      </c>
      <c r="P514" s="96">
        <f t="shared" si="511"/>
        <v>0</v>
      </c>
      <c r="Q514" s="97"/>
      <c r="R514" s="94"/>
      <c r="S514" s="94"/>
      <c r="T514" s="94"/>
      <c r="U514" s="94"/>
      <c r="V514" s="94"/>
      <c r="W514" s="94"/>
      <c r="X514" s="94"/>
      <c r="Y514" s="94"/>
      <c r="Z514" s="94"/>
      <c r="AA514" s="94"/>
      <c r="AB514" s="94"/>
      <c r="AC514" s="95">
        <f t="shared" si="512"/>
        <v>0</v>
      </c>
      <c r="AD514" s="98">
        <f t="shared" si="512"/>
        <v>0</v>
      </c>
      <c r="AE514" s="99">
        <f t="shared" si="513"/>
        <v>0</v>
      </c>
      <c r="AF514" s="95">
        <f t="shared" si="513"/>
        <v>0</v>
      </c>
      <c r="AG514" s="100"/>
      <c r="AH514" s="101"/>
    </row>
    <row r="515" spans="2:34" ht="15" thickBot="1" x14ac:dyDescent="0.2">
      <c r="B515" s="367"/>
      <c r="C515" s="365"/>
      <c r="D515" s="365"/>
      <c r="E515" s="366"/>
      <c r="F515" s="13" t="s">
        <v>15</v>
      </c>
      <c r="G515" s="107">
        <f>SUM(G512:G514)</f>
        <v>0</v>
      </c>
      <c r="H515" s="108">
        <f t="shared" ref="H515:AH515" si="514">SUM(H512:H514)</f>
        <v>0</v>
      </c>
      <c r="I515" s="108">
        <f t="shared" si="514"/>
        <v>0</v>
      </c>
      <c r="J515" s="108">
        <f t="shared" si="514"/>
        <v>0</v>
      </c>
      <c r="K515" s="108">
        <f t="shared" si="514"/>
        <v>0</v>
      </c>
      <c r="L515" s="108">
        <f t="shared" si="514"/>
        <v>0</v>
      </c>
      <c r="M515" s="108">
        <f t="shared" si="514"/>
        <v>0</v>
      </c>
      <c r="N515" s="108">
        <f t="shared" si="514"/>
        <v>0</v>
      </c>
      <c r="O515" s="108">
        <f t="shared" si="514"/>
        <v>0</v>
      </c>
      <c r="P515" s="109">
        <f t="shared" si="514"/>
        <v>0</v>
      </c>
      <c r="Q515" s="110">
        <f t="shared" si="514"/>
        <v>0</v>
      </c>
      <c r="R515" s="108">
        <f t="shared" si="514"/>
        <v>0</v>
      </c>
      <c r="S515" s="108">
        <f t="shared" si="514"/>
        <v>0</v>
      </c>
      <c r="T515" s="108">
        <f t="shared" si="514"/>
        <v>0</v>
      </c>
      <c r="U515" s="108">
        <f t="shared" si="514"/>
        <v>0</v>
      </c>
      <c r="V515" s="108">
        <f t="shared" si="514"/>
        <v>0</v>
      </c>
      <c r="W515" s="108">
        <f t="shared" si="514"/>
        <v>0</v>
      </c>
      <c r="X515" s="108">
        <f t="shared" si="514"/>
        <v>0</v>
      </c>
      <c r="Y515" s="108">
        <f t="shared" si="514"/>
        <v>0</v>
      </c>
      <c r="Z515" s="108">
        <f t="shared" si="514"/>
        <v>0</v>
      </c>
      <c r="AA515" s="108">
        <f t="shared" si="514"/>
        <v>0</v>
      </c>
      <c r="AB515" s="108">
        <f t="shared" si="514"/>
        <v>0</v>
      </c>
      <c r="AC515" s="108">
        <f t="shared" si="514"/>
        <v>0</v>
      </c>
      <c r="AD515" s="111">
        <f t="shared" si="514"/>
        <v>0</v>
      </c>
      <c r="AE515" s="107">
        <f t="shared" si="514"/>
        <v>0</v>
      </c>
      <c r="AF515" s="108">
        <f t="shared" si="514"/>
        <v>0</v>
      </c>
      <c r="AG515" s="108">
        <f t="shared" si="514"/>
        <v>0</v>
      </c>
      <c r="AH515" s="109">
        <f t="shared" si="514"/>
        <v>0</v>
      </c>
    </row>
    <row r="516" spans="2:34" ht="14.25" x14ac:dyDescent="0.15">
      <c r="B516" s="364" t="s">
        <v>230</v>
      </c>
      <c r="C516" s="365"/>
      <c r="D516" s="365"/>
      <c r="E516" s="366"/>
      <c r="F516" s="9" t="s">
        <v>208</v>
      </c>
      <c r="G516" s="79"/>
      <c r="H516" s="80"/>
      <c r="I516" s="66"/>
      <c r="J516" s="80"/>
      <c r="K516" s="66"/>
      <c r="L516" s="80"/>
      <c r="M516" s="66">
        <v>1</v>
      </c>
      <c r="N516" s="66">
        <v>86000</v>
      </c>
      <c r="O516" s="66">
        <v>1</v>
      </c>
      <c r="P516" s="81">
        <v>86000</v>
      </c>
      <c r="Q516" s="82"/>
      <c r="R516" s="66"/>
      <c r="S516" s="66"/>
      <c r="T516" s="80"/>
      <c r="U516" s="66"/>
      <c r="V516" s="80"/>
      <c r="W516" s="66"/>
      <c r="X516" s="80"/>
      <c r="Y516" s="66"/>
      <c r="Z516" s="80"/>
      <c r="AA516" s="66"/>
      <c r="AB516" s="80"/>
      <c r="AC516" s="66">
        <v>0</v>
      </c>
      <c r="AD516" s="83">
        <v>0</v>
      </c>
      <c r="AE516" s="79">
        <v>1</v>
      </c>
      <c r="AF516" s="66">
        <v>86000</v>
      </c>
      <c r="AG516" s="66">
        <v>1</v>
      </c>
      <c r="AH516" s="84">
        <v>86000</v>
      </c>
    </row>
    <row r="517" spans="2:34" ht="14.25" x14ac:dyDescent="0.15">
      <c r="B517" s="364"/>
      <c r="C517" s="365"/>
      <c r="D517" s="365"/>
      <c r="E517" s="366"/>
      <c r="F517" s="10" t="s">
        <v>209</v>
      </c>
      <c r="G517" s="85"/>
      <c r="H517" s="86"/>
      <c r="I517" s="86"/>
      <c r="J517" s="86"/>
      <c r="K517" s="86"/>
      <c r="L517" s="86"/>
      <c r="M517" s="86"/>
      <c r="N517" s="86"/>
      <c r="O517" s="87">
        <v>0</v>
      </c>
      <c r="P517" s="88">
        <v>0</v>
      </c>
      <c r="Q517" s="89"/>
      <c r="R517" s="86"/>
      <c r="S517" s="86"/>
      <c r="T517" s="86"/>
      <c r="U517" s="86"/>
      <c r="V517" s="86"/>
      <c r="W517" s="86"/>
      <c r="X517" s="86"/>
      <c r="Y517" s="86"/>
      <c r="Z517" s="86"/>
      <c r="AA517" s="86"/>
      <c r="AB517" s="86"/>
      <c r="AC517" s="87">
        <v>0</v>
      </c>
      <c r="AD517" s="90">
        <v>0</v>
      </c>
      <c r="AE517" s="91">
        <v>0</v>
      </c>
      <c r="AF517" s="87">
        <v>0</v>
      </c>
      <c r="AG517" s="86"/>
      <c r="AH517" s="92"/>
    </row>
    <row r="518" spans="2:34" ht="14.25" x14ac:dyDescent="0.15">
      <c r="B518" s="364"/>
      <c r="C518" s="365"/>
      <c r="D518" s="365"/>
      <c r="E518" s="366"/>
      <c r="F518" s="11" t="s">
        <v>210</v>
      </c>
      <c r="G518" s="93"/>
      <c r="H518" s="94"/>
      <c r="I518" s="94"/>
      <c r="J518" s="94"/>
      <c r="K518" s="94"/>
      <c r="L518" s="94"/>
      <c r="M518" s="94"/>
      <c r="N518" s="94"/>
      <c r="O518" s="95">
        <v>0</v>
      </c>
      <c r="P518" s="96">
        <v>0</v>
      </c>
      <c r="Q518" s="97"/>
      <c r="R518" s="94"/>
      <c r="S518" s="94"/>
      <c r="T518" s="94"/>
      <c r="U518" s="94"/>
      <c r="V518" s="94"/>
      <c r="W518" s="94"/>
      <c r="X518" s="94"/>
      <c r="Y518" s="94"/>
      <c r="Z518" s="94"/>
      <c r="AA518" s="94"/>
      <c r="AB518" s="94"/>
      <c r="AC518" s="95">
        <v>0</v>
      </c>
      <c r="AD518" s="98">
        <v>0</v>
      </c>
      <c r="AE518" s="99">
        <v>0</v>
      </c>
      <c r="AF518" s="95">
        <v>0</v>
      </c>
      <c r="AG518" s="100"/>
      <c r="AH518" s="101"/>
    </row>
    <row r="519" spans="2:34" ht="15" thickBot="1" x14ac:dyDescent="0.2">
      <c r="B519" s="367"/>
      <c r="C519" s="365"/>
      <c r="D519" s="365"/>
      <c r="E519" s="366"/>
      <c r="F519" s="13" t="s">
        <v>15</v>
      </c>
      <c r="G519" s="107">
        <f>SUM(G516:G518)</f>
        <v>0</v>
      </c>
      <c r="H519" s="108">
        <f t="shared" ref="H519:AH519" si="515">SUM(H516:H518)</f>
        <v>0</v>
      </c>
      <c r="I519" s="108">
        <f t="shared" si="515"/>
        <v>0</v>
      </c>
      <c r="J519" s="108">
        <f t="shared" si="515"/>
        <v>0</v>
      </c>
      <c r="K519" s="108">
        <f t="shared" si="515"/>
        <v>0</v>
      </c>
      <c r="L519" s="108">
        <f t="shared" si="515"/>
        <v>0</v>
      </c>
      <c r="M519" s="108">
        <f t="shared" si="515"/>
        <v>1</v>
      </c>
      <c r="N519" s="108">
        <f t="shared" si="515"/>
        <v>86000</v>
      </c>
      <c r="O519" s="108">
        <f t="shared" si="515"/>
        <v>1</v>
      </c>
      <c r="P519" s="109">
        <f t="shared" si="515"/>
        <v>86000</v>
      </c>
      <c r="Q519" s="110">
        <f t="shared" si="515"/>
        <v>0</v>
      </c>
      <c r="R519" s="108">
        <f t="shared" si="515"/>
        <v>0</v>
      </c>
      <c r="S519" s="108">
        <f t="shared" si="515"/>
        <v>0</v>
      </c>
      <c r="T519" s="108">
        <f t="shared" si="515"/>
        <v>0</v>
      </c>
      <c r="U519" s="108">
        <f t="shared" si="515"/>
        <v>0</v>
      </c>
      <c r="V519" s="108">
        <f t="shared" si="515"/>
        <v>0</v>
      </c>
      <c r="W519" s="108">
        <f t="shared" si="515"/>
        <v>0</v>
      </c>
      <c r="X519" s="108">
        <f t="shared" si="515"/>
        <v>0</v>
      </c>
      <c r="Y519" s="108">
        <f t="shared" si="515"/>
        <v>0</v>
      </c>
      <c r="Z519" s="108">
        <f t="shared" si="515"/>
        <v>0</v>
      </c>
      <c r="AA519" s="108">
        <f t="shared" si="515"/>
        <v>0</v>
      </c>
      <c r="AB519" s="108">
        <f t="shared" si="515"/>
        <v>0</v>
      </c>
      <c r="AC519" s="108">
        <f t="shared" si="515"/>
        <v>0</v>
      </c>
      <c r="AD519" s="111">
        <f t="shared" si="515"/>
        <v>0</v>
      </c>
      <c r="AE519" s="107">
        <f t="shared" si="515"/>
        <v>1</v>
      </c>
      <c r="AF519" s="108">
        <f t="shared" si="515"/>
        <v>86000</v>
      </c>
      <c r="AG519" s="108">
        <f t="shared" si="515"/>
        <v>1</v>
      </c>
      <c r="AH519" s="109">
        <f t="shared" si="515"/>
        <v>86000</v>
      </c>
    </row>
    <row r="520" spans="2:34" ht="14.25" customHeight="1" x14ac:dyDescent="0.15">
      <c r="B520" s="364" t="s">
        <v>231</v>
      </c>
      <c r="C520" s="365"/>
      <c r="D520" s="365"/>
      <c r="E520" s="366"/>
      <c r="F520" s="9" t="s">
        <v>208</v>
      </c>
      <c r="G520" s="79"/>
      <c r="H520" s="80"/>
      <c r="I520" s="66">
        <v>2</v>
      </c>
      <c r="J520" s="80">
        <v>4200003</v>
      </c>
      <c r="K520" s="66">
        <v>3</v>
      </c>
      <c r="L520" s="80">
        <v>154968</v>
      </c>
      <c r="M520" s="66"/>
      <c r="N520" s="66"/>
      <c r="O520" s="66">
        <v>5</v>
      </c>
      <c r="P520" s="81">
        <v>4354971</v>
      </c>
      <c r="Q520" s="82"/>
      <c r="R520" s="66"/>
      <c r="S520" s="66"/>
      <c r="T520" s="80"/>
      <c r="U520" s="66"/>
      <c r="V520" s="80"/>
      <c r="W520" s="66"/>
      <c r="X520" s="80"/>
      <c r="Y520" s="66"/>
      <c r="Z520" s="80"/>
      <c r="AA520" s="66"/>
      <c r="AB520" s="80"/>
      <c r="AC520" s="66">
        <v>0</v>
      </c>
      <c r="AD520" s="83">
        <v>0</v>
      </c>
      <c r="AE520" s="79">
        <v>5</v>
      </c>
      <c r="AF520" s="66">
        <v>4354971</v>
      </c>
      <c r="AG520" s="66"/>
      <c r="AH520" s="84"/>
    </row>
    <row r="521" spans="2:34" ht="14.25" customHeight="1" x14ac:dyDescent="0.15">
      <c r="B521" s="364"/>
      <c r="C521" s="365"/>
      <c r="D521" s="365"/>
      <c r="E521" s="366"/>
      <c r="F521" s="10" t="s">
        <v>209</v>
      </c>
      <c r="G521" s="85"/>
      <c r="H521" s="86"/>
      <c r="I521" s="86"/>
      <c r="J521" s="86"/>
      <c r="K521" s="86"/>
      <c r="L521" s="86"/>
      <c r="M521" s="86"/>
      <c r="N521" s="86"/>
      <c r="O521" s="87">
        <v>0</v>
      </c>
      <c r="P521" s="88">
        <v>0</v>
      </c>
      <c r="Q521" s="89"/>
      <c r="R521" s="86"/>
      <c r="S521" s="86"/>
      <c r="T521" s="86"/>
      <c r="U521" s="86"/>
      <c r="V521" s="86"/>
      <c r="W521" s="86"/>
      <c r="X521" s="86"/>
      <c r="Y521" s="86"/>
      <c r="Z521" s="86"/>
      <c r="AA521" s="86"/>
      <c r="AB521" s="86"/>
      <c r="AC521" s="87">
        <v>0</v>
      </c>
      <c r="AD521" s="90">
        <v>0</v>
      </c>
      <c r="AE521" s="91">
        <v>0</v>
      </c>
      <c r="AF521" s="87">
        <v>0</v>
      </c>
      <c r="AG521" s="86"/>
      <c r="AH521" s="92"/>
    </row>
    <row r="522" spans="2:34" ht="14.25" customHeight="1" x14ac:dyDescent="0.15">
      <c r="B522" s="364"/>
      <c r="C522" s="365"/>
      <c r="D522" s="365"/>
      <c r="E522" s="366"/>
      <c r="F522" s="11" t="s">
        <v>210</v>
      </c>
      <c r="G522" s="93"/>
      <c r="H522" s="94"/>
      <c r="I522" s="94"/>
      <c r="J522" s="94"/>
      <c r="K522" s="94"/>
      <c r="L522" s="94"/>
      <c r="M522" s="94"/>
      <c r="N522" s="94"/>
      <c r="O522" s="95">
        <v>0</v>
      </c>
      <c r="P522" s="96">
        <v>0</v>
      </c>
      <c r="Q522" s="97"/>
      <c r="R522" s="94"/>
      <c r="S522" s="94"/>
      <c r="T522" s="94"/>
      <c r="U522" s="94"/>
      <c r="V522" s="94"/>
      <c r="W522" s="94"/>
      <c r="X522" s="94"/>
      <c r="Y522" s="94"/>
      <c r="Z522" s="94"/>
      <c r="AA522" s="94"/>
      <c r="AB522" s="94"/>
      <c r="AC522" s="95">
        <v>0</v>
      </c>
      <c r="AD522" s="98">
        <v>0</v>
      </c>
      <c r="AE522" s="99">
        <v>0</v>
      </c>
      <c r="AF522" s="95">
        <v>0</v>
      </c>
      <c r="AG522" s="100"/>
      <c r="AH522" s="101"/>
    </row>
    <row r="523" spans="2:34" ht="15" customHeight="1" thickBot="1" x14ac:dyDescent="0.2">
      <c r="B523" s="367"/>
      <c r="C523" s="365"/>
      <c r="D523" s="365"/>
      <c r="E523" s="366"/>
      <c r="F523" s="13" t="s">
        <v>15</v>
      </c>
      <c r="G523" s="107">
        <f>SUM(G520:G522)</f>
        <v>0</v>
      </c>
      <c r="H523" s="108">
        <f t="shared" ref="H523:AH523" si="516">SUM(H520:H522)</f>
        <v>0</v>
      </c>
      <c r="I523" s="108">
        <f t="shared" si="516"/>
        <v>2</v>
      </c>
      <c r="J523" s="108">
        <f t="shared" si="516"/>
        <v>4200003</v>
      </c>
      <c r="K523" s="108">
        <f t="shared" si="516"/>
        <v>3</v>
      </c>
      <c r="L523" s="108">
        <f t="shared" si="516"/>
        <v>154968</v>
      </c>
      <c r="M523" s="108">
        <f t="shared" si="516"/>
        <v>0</v>
      </c>
      <c r="N523" s="108">
        <f t="shared" si="516"/>
        <v>0</v>
      </c>
      <c r="O523" s="108">
        <f t="shared" si="516"/>
        <v>5</v>
      </c>
      <c r="P523" s="109">
        <f t="shared" si="516"/>
        <v>4354971</v>
      </c>
      <c r="Q523" s="110">
        <f t="shared" si="516"/>
        <v>0</v>
      </c>
      <c r="R523" s="108">
        <f t="shared" si="516"/>
        <v>0</v>
      </c>
      <c r="S523" s="108">
        <f t="shared" si="516"/>
        <v>0</v>
      </c>
      <c r="T523" s="108">
        <f t="shared" si="516"/>
        <v>0</v>
      </c>
      <c r="U523" s="108">
        <f t="shared" si="516"/>
        <v>0</v>
      </c>
      <c r="V523" s="108">
        <f t="shared" si="516"/>
        <v>0</v>
      </c>
      <c r="W523" s="108">
        <f t="shared" si="516"/>
        <v>0</v>
      </c>
      <c r="X523" s="108">
        <f t="shared" si="516"/>
        <v>0</v>
      </c>
      <c r="Y523" s="108">
        <f t="shared" si="516"/>
        <v>0</v>
      </c>
      <c r="Z523" s="108">
        <f t="shared" si="516"/>
        <v>0</v>
      </c>
      <c r="AA523" s="108">
        <f t="shared" si="516"/>
        <v>0</v>
      </c>
      <c r="AB523" s="108">
        <f t="shared" si="516"/>
        <v>0</v>
      </c>
      <c r="AC523" s="108">
        <f t="shared" si="516"/>
        <v>0</v>
      </c>
      <c r="AD523" s="111">
        <f t="shared" si="516"/>
        <v>0</v>
      </c>
      <c r="AE523" s="107">
        <f t="shared" si="516"/>
        <v>5</v>
      </c>
      <c r="AF523" s="108">
        <f t="shared" si="516"/>
        <v>4354971</v>
      </c>
      <c r="AG523" s="108">
        <f t="shared" si="516"/>
        <v>0</v>
      </c>
      <c r="AH523" s="109">
        <f t="shared" si="516"/>
        <v>0</v>
      </c>
    </row>
    <row r="524" spans="2:34" ht="14.25" x14ac:dyDescent="0.15">
      <c r="B524" s="364" t="s">
        <v>232</v>
      </c>
      <c r="C524" s="365"/>
      <c r="D524" s="365"/>
      <c r="E524" s="366"/>
      <c r="F524" s="9" t="s">
        <v>208</v>
      </c>
      <c r="G524" s="79"/>
      <c r="H524" s="80"/>
      <c r="I524" s="66"/>
      <c r="J524" s="80"/>
      <c r="K524" s="66"/>
      <c r="L524" s="80"/>
      <c r="M524" s="66"/>
      <c r="N524" s="66"/>
      <c r="O524" s="66">
        <f>G524+I524+K524+M524</f>
        <v>0</v>
      </c>
      <c r="P524" s="81">
        <f>H524+J524+L524+N524</f>
        <v>0</v>
      </c>
      <c r="Q524" s="82"/>
      <c r="R524" s="66"/>
      <c r="S524" s="66"/>
      <c r="T524" s="80"/>
      <c r="U524" s="66"/>
      <c r="V524" s="80"/>
      <c r="W524" s="66"/>
      <c r="X524" s="80"/>
      <c r="Y524" s="66"/>
      <c r="Z524" s="80"/>
      <c r="AA524" s="66"/>
      <c r="AB524" s="80"/>
      <c r="AC524" s="66">
        <f>Q524+S524+U524+W524+Y524+AA524</f>
        <v>0</v>
      </c>
      <c r="AD524" s="83">
        <f>R524+T524+V524+X524+Z524+AB524</f>
        <v>0</v>
      </c>
      <c r="AE524" s="79">
        <f>O524+AC524</f>
        <v>0</v>
      </c>
      <c r="AF524" s="66">
        <f>P524+AD524</f>
        <v>0</v>
      </c>
      <c r="AG524" s="66"/>
      <c r="AH524" s="84"/>
    </row>
    <row r="525" spans="2:34" ht="14.25" x14ac:dyDescent="0.15">
      <c r="B525" s="364"/>
      <c r="C525" s="365"/>
      <c r="D525" s="365"/>
      <c r="E525" s="366"/>
      <c r="F525" s="10" t="s">
        <v>209</v>
      </c>
      <c r="G525" s="85"/>
      <c r="H525" s="86"/>
      <c r="I525" s="86"/>
      <c r="J525" s="86"/>
      <c r="K525" s="86"/>
      <c r="L525" s="86"/>
      <c r="M525" s="86"/>
      <c r="N525" s="86"/>
      <c r="O525" s="87">
        <f>G525+I525+K525+M525</f>
        <v>0</v>
      </c>
      <c r="P525" s="88">
        <f t="shared" ref="P525:P526" si="517">H525+J525+L525+N525</f>
        <v>0</v>
      </c>
      <c r="Q525" s="89"/>
      <c r="R525" s="86"/>
      <c r="S525" s="86"/>
      <c r="T525" s="86"/>
      <c r="U525" s="86"/>
      <c r="V525" s="86"/>
      <c r="W525" s="86"/>
      <c r="X525" s="86"/>
      <c r="Y525" s="86"/>
      <c r="Z525" s="86"/>
      <c r="AA525" s="86"/>
      <c r="AB525" s="86"/>
      <c r="AC525" s="87">
        <f t="shared" ref="AC525:AD526" si="518">Q525+S525+U525+W525+Y525+AA525</f>
        <v>0</v>
      </c>
      <c r="AD525" s="90">
        <f t="shared" si="518"/>
        <v>0</v>
      </c>
      <c r="AE525" s="91">
        <f t="shared" ref="AE525:AF526" si="519">O525+AC525</f>
        <v>0</v>
      </c>
      <c r="AF525" s="87">
        <f t="shared" si="519"/>
        <v>0</v>
      </c>
      <c r="AG525" s="86"/>
      <c r="AH525" s="92"/>
    </row>
    <row r="526" spans="2:34" ht="14.25" x14ac:dyDescent="0.15">
      <c r="B526" s="364"/>
      <c r="C526" s="365"/>
      <c r="D526" s="365"/>
      <c r="E526" s="366"/>
      <c r="F526" s="11" t="s">
        <v>210</v>
      </c>
      <c r="G526" s="93"/>
      <c r="H526" s="94"/>
      <c r="I526" s="94"/>
      <c r="J526" s="94"/>
      <c r="K526" s="94"/>
      <c r="L526" s="94"/>
      <c r="M526" s="94"/>
      <c r="N526" s="94"/>
      <c r="O526" s="95">
        <f>G526+I526+K526+M526</f>
        <v>0</v>
      </c>
      <c r="P526" s="96">
        <f t="shared" si="517"/>
        <v>0</v>
      </c>
      <c r="Q526" s="97"/>
      <c r="R526" s="94"/>
      <c r="S526" s="94"/>
      <c r="T526" s="94"/>
      <c r="U526" s="94"/>
      <c r="V526" s="94"/>
      <c r="W526" s="94"/>
      <c r="X526" s="94"/>
      <c r="Y526" s="94"/>
      <c r="Z526" s="94"/>
      <c r="AA526" s="94"/>
      <c r="AB526" s="94"/>
      <c r="AC526" s="95">
        <f t="shared" si="518"/>
        <v>0</v>
      </c>
      <c r="AD526" s="98">
        <f t="shared" si="518"/>
        <v>0</v>
      </c>
      <c r="AE526" s="99">
        <f t="shared" si="519"/>
        <v>0</v>
      </c>
      <c r="AF526" s="95">
        <f t="shared" si="519"/>
        <v>0</v>
      </c>
      <c r="AG526" s="100"/>
      <c r="AH526" s="101"/>
    </row>
    <row r="527" spans="2:34" ht="15" thickBot="1" x14ac:dyDescent="0.2">
      <c r="B527" s="451"/>
      <c r="C527" s="452"/>
      <c r="D527" s="452"/>
      <c r="E527" s="464"/>
      <c r="F527" s="13" t="s">
        <v>15</v>
      </c>
      <c r="G527" s="107">
        <f>SUM(G524:G526)</f>
        <v>0</v>
      </c>
      <c r="H527" s="108">
        <f t="shared" ref="H527:AH527" si="520">SUM(H524:H526)</f>
        <v>0</v>
      </c>
      <c r="I527" s="108">
        <f t="shared" si="520"/>
        <v>0</v>
      </c>
      <c r="J527" s="108">
        <f t="shared" si="520"/>
        <v>0</v>
      </c>
      <c r="K527" s="108">
        <f t="shared" si="520"/>
        <v>0</v>
      </c>
      <c r="L527" s="108">
        <f t="shared" si="520"/>
        <v>0</v>
      </c>
      <c r="M527" s="108">
        <f t="shared" si="520"/>
        <v>0</v>
      </c>
      <c r="N527" s="108">
        <f t="shared" si="520"/>
        <v>0</v>
      </c>
      <c r="O527" s="108">
        <f t="shared" si="520"/>
        <v>0</v>
      </c>
      <c r="P527" s="109">
        <f t="shared" si="520"/>
        <v>0</v>
      </c>
      <c r="Q527" s="110">
        <f t="shared" si="520"/>
        <v>0</v>
      </c>
      <c r="R527" s="108">
        <f t="shared" si="520"/>
        <v>0</v>
      </c>
      <c r="S527" s="108">
        <f t="shared" si="520"/>
        <v>0</v>
      </c>
      <c r="T527" s="108">
        <f t="shared" si="520"/>
        <v>0</v>
      </c>
      <c r="U527" s="108">
        <f t="shared" si="520"/>
        <v>0</v>
      </c>
      <c r="V527" s="108">
        <f t="shared" si="520"/>
        <v>0</v>
      </c>
      <c r="W527" s="108">
        <f t="shared" si="520"/>
        <v>0</v>
      </c>
      <c r="X527" s="108">
        <f t="shared" si="520"/>
        <v>0</v>
      </c>
      <c r="Y527" s="108">
        <f t="shared" si="520"/>
        <v>0</v>
      </c>
      <c r="Z527" s="108">
        <f t="shared" si="520"/>
        <v>0</v>
      </c>
      <c r="AA527" s="108">
        <f t="shared" si="520"/>
        <v>0</v>
      </c>
      <c r="AB527" s="108">
        <f t="shared" si="520"/>
        <v>0</v>
      </c>
      <c r="AC527" s="108">
        <f t="shared" si="520"/>
        <v>0</v>
      </c>
      <c r="AD527" s="111">
        <f t="shared" si="520"/>
        <v>0</v>
      </c>
      <c r="AE527" s="107">
        <f t="shared" si="520"/>
        <v>0</v>
      </c>
      <c r="AF527" s="108">
        <f t="shared" si="520"/>
        <v>0</v>
      </c>
      <c r="AG527" s="108">
        <f t="shared" si="520"/>
        <v>0</v>
      </c>
      <c r="AH527" s="109">
        <f t="shared" si="520"/>
        <v>0</v>
      </c>
    </row>
    <row r="528" spans="2:34" ht="14.25" x14ac:dyDescent="0.15">
      <c r="B528" s="389" t="s">
        <v>233</v>
      </c>
      <c r="C528" s="390"/>
      <c r="D528" s="390"/>
      <c r="E528" s="390"/>
      <c r="F528" s="41" t="s">
        <v>4</v>
      </c>
      <c r="G528" s="142"/>
      <c r="H528" s="143"/>
      <c r="I528" s="144">
        <v>76</v>
      </c>
      <c r="J528" s="143">
        <v>4022594</v>
      </c>
      <c r="K528" s="144">
        <v>14</v>
      </c>
      <c r="L528" s="143">
        <v>73872</v>
      </c>
      <c r="M528" s="144"/>
      <c r="N528" s="144"/>
      <c r="O528" s="144">
        <f>G528+I528+K528+M528</f>
        <v>90</v>
      </c>
      <c r="P528" s="145">
        <f>H528+J528+L528+N528</f>
        <v>4096466</v>
      </c>
      <c r="Q528" s="146"/>
      <c r="R528" s="144"/>
      <c r="S528" s="144"/>
      <c r="T528" s="143"/>
      <c r="U528" s="144">
        <v>6</v>
      </c>
      <c r="V528" s="143">
        <v>11067840</v>
      </c>
      <c r="W528" s="144"/>
      <c r="X528" s="143"/>
      <c r="Y528" s="144"/>
      <c r="Z528" s="143"/>
      <c r="AA528" s="144">
        <v>4</v>
      </c>
      <c r="AB528" s="143">
        <v>8511720</v>
      </c>
      <c r="AC528" s="144">
        <f>Q528+S528+U528+W528+Y528+AA528</f>
        <v>10</v>
      </c>
      <c r="AD528" s="147">
        <f>R528+T528+V528+X528+Z528+AB528</f>
        <v>19579560</v>
      </c>
      <c r="AE528" s="142">
        <f>O528+AC528</f>
        <v>100</v>
      </c>
      <c r="AF528" s="144">
        <f>P528+AD528</f>
        <v>23676026</v>
      </c>
      <c r="AG528" s="144">
        <v>100</v>
      </c>
      <c r="AH528" s="148">
        <v>23676026</v>
      </c>
    </row>
    <row r="529" spans="1:34" ht="14.25" x14ac:dyDescent="0.15">
      <c r="B529" s="381"/>
      <c r="C529" s="382"/>
      <c r="D529" s="382"/>
      <c r="E529" s="382"/>
      <c r="F529" s="42" t="s">
        <v>5</v>
      </c>
      <c r="G529" s="149"/>
      <c r="H529" s="150"/>
      <c r="I529" s="150"/>
      <c r="J529" s="150"/>
      <c r="K529" s="150"/>
      <c r="L529" s="150"/>
      <c r="M529" s="150"/>
      <c r="N529" s="150"/>
      <c r="O529" s="151">
        <f>G529+I529+K529+M529</f>
        <v>0</v>
      </c>
      <c r="P529" s="152">
        <f t="shared" ref="P529:P530" si="521">H529+J529+L529+N529</f>
        <v>0</v>
      </c>
      <c r="Q529" s="153"/>
      <c r="R529" s="150"/>
      <c r="S529" s="150"/>
      <c r="T529" s="150"/>
      <c r="U529" s="150"/>
      <c r="V529" s="150"/>
      <c r="W529" s="150"/>
      <c r="X529" s="150"/>
      <c r="Y529" s="150"/>
      <c r="Z529" s="150"/>
      <c r="AA529" s="150"/>
      <c r="AB529" s="150"/>
      <c r="AC529" s="151">
        <f t="shared" ref="AC529:AD530" si="522">Q529+S529+U529+W529+Y529+AA529</f>
        <v>0</v>
      </c>
      <c r="AD529" s="154">
        <f t="shared" si="522"/>
        <v>0</v>
      </c>
      <c r="AE529" s="155">
        <f t="shared" ref="AE529:AF530" si="523">O529+AC529</f>
        <v>0</v>
      </c>
      <c r="AF529" s="151">
        <f t="shared" si="523"/>
        <v>0</v>
      </c>
      <c r="AG529" s="150"/>
      <c r="AH529" s="156"/>
    </row>
    <row r="530" spans="1:34" ht="14.25" x14ac:dyDescent="0.15">
      <c r="B530" s="381"/>
      <c r="C530" s="382"/>
      <c r="D530" s="382"/>
      <c r="E530" s="382"/>
      <c r="F530" s="43" t="s">
        <v>9</v>
      </c>
      <c r="G530" s="157"/>
      <c r="H530" s="158"/>
      <c r="I530" s="158">
        <v>48</v>
      </c>
      <c r="J530" s="158">
        <v>1190160</v>
      </c>
      <c r="K530" s="158"/>
      <c r="L530" s="158"/>
      <c r="M530" s="158"/>
      <c r="N530" s="158"/>
      <c r="O530" s="159">
        <f>G530+I530+K530+M530</f>
        <v>48</v>
      </c>
      <c r="P530" s="160">
        <f t="shared" si="521"/>
        <v>1190160</v>
      </c>
      <c r="Q530" s="161">
        <v>21</v>
      </c>
      <c r="R530" s="158">
        <v>3677950</v>
      </c>
      <c r="S530" s="158"/>
      <c r="T530" s="158"/>
      <c r="U530" s="158"/>
      <c r="V530" s="158"/>
      <c r="W530" s="158"/>
      <c r="X530" s="158"/>
      <c r="Y530" s="158"/>
      <c r="Z530" s="158"/>
      <c r="AA530" s="158"/>
      <c r="AB530" s="158"/>
      <c r="AC530" s="159">
        <f t="shared" si="522"/>
        <v>21</v>
      </c>
      <c r="AD530" s="162">
        <f t="shared" si="522"/>
        <v>3677950</v>
      </c>
      <c r="AE530" s="163">
        <v>69</v>
      </c>
      <c r="AF530" s="159">
        <f t="shared" si="523"/>
        <v>4868110</v>
      </c>
      <c r="AG530" s="256">
        <v>69</v>
      </c>
      <c r="AH530" s="257">
        <v>4868110</v>
      </c>
    </row>
    <row r="531" spans="1:34" ht="15" thickBot="1" x14ac:dyDescent="0.2">
      <c r="B531" s="381"/>
      <c r="C531" s="382"/>
      <c r="D531" s="382"/>
      <c r="E531" s="382"/>
      <c r="F531" s="45" t="s">
        <v>15</v>
      </c>
      <c r="G531" s="200">
        <f>SUM(G528:G530)</f>
        <v>0</v>
      </c>
      <c r="H531" s="201">
        <f t="shared" ref="H531:AH531" si="524">SUM(H528:H530)</f>
        <v>0</v>
      </c>
      <c r="I531" s="201">
        <f t="shared" si="524"/>
        <v>124</v>
      </c>
      <c r="J531" s="201">
        <f t="shared" si="524"/>
        <v>5212754</v>
      </c>
      <c r="K531" s="201">
        <f t="shared" si="524"/>
        <v>14</v>
      </c>
      <c r="L531" s="201">
        <f t="shared" si="524"/>
        <v>73872</v>
      </c>
      <c r="M531" s="201">
        <f t="shared" si="524"/>
        <v>0</v>
      </c>
      <c r="N531" s="201">
        <f t="shared" si="524"/>
        <v>0</v>
      </c>
      <c r="O531" s="201">
        <f t="shared" si="524"/>
        <v>138</v>
      </c>
      <c r="P531" s="202">
        <f t="shared" si="524"/>
        <v>5286626</v>
      </c>
      <c r="Q531" s="203">
        <f t="shared" si="524"/>
        <v>21</v>
      </c>
      <c r="R531" s="201">
        <f t="shared" si="524"/>
        <v>3677950</v>
      </c>
      <c r="S531" s="201">
        <f t="shared" si="524"/>
        <v>0</v>
      </c>
      <c r="T531" s="201">
        <f t="shared" si="524"/>
        <v>0</v>
      </c>
      <c r="U531" s="201">
        <f t="shared" si="524"/>
        <v>6</v>
      </c>
      <c r="V531" s="201">
        <f t="shared" si="524"/>
        <v>11067840</v>
      </c>
      <c r="W531" s="201">
        <f t="shared" si="524"/>
        <v>0</v>
      </c>
      <c r="X531" s="201">
        <f t="shared" si="524"/>
        <v>0</v>
      </c>
      <c r="Y531" s="201">
        <f t="shared" si="524"/>
        <v>0</v>
      </c>
      <c r="Z531" s="201">
        <f t="shared" si="524"/>
        <v>0</v>
      </c>
      <c r="AA531" s="201">
        <f t="shared" si="524"/>
        <v>4</v>
      </c>
      <c r="AB531" s="201">
        <f t="shared" si="524"/>
        <v>8511720</v>
      </c>
      <c r="AC531" s="201">
        <f t="shared" si="524"/>
        <v>31</v>
      </c>
      <c r="AD531" s="204">
        <f t="shared" si="524"/>
        <v>23257510</v>
      </c>
      <c r="AE531" s="200">
        <f t="shared" si="524"/>
        <v>169</v>
      </c>
      <c r="AF531" s="201">
        <f t="shared" si="524"/>
        <v>28544136</v>
      </c>
      <c r="AG531" s="201">
        <f t="shared" si="524"/>
        <v>169</v>
      </c>
      <c r="AH531" s="202">
        <f t="shared" si="524"/>
        <v>28544136</v>
      </c>
    </row>
    <row r="532" spans="1:34" ht="14.25" x14ac:dyDescent="0.15">
      <c r="A532" s="71"/>
      <c r="B532" s="454" t="s">
        <v>287</v>
      </c>
      <c r="C532" s="455"/>
      <c r="D532" s="455"/>
      <c r="E532" s="456"/>
      <c r="F532" s="9" t="s">
        <v>4</v>
      </c>
      <c r="G532" s="142"/>
      <c r="H532" s="143"/>
      <c r="I532" s="144"/>
      <c r="J532" s="143"/>
      <c r="K532" s="144"/>
      <c r="L532" s="143"/>
      <c r="M532" s="144"/>
      <c r="N532" s="144"/>
      <c r="O532" s="144">
        <f>G532+I532+K532+M532</f>
        <v>0</v>
      </c>
      <c r="P532" s="145">
        <f>H532+J532+L532+N532</f>
        <v>0</v>
      </c>
      <c r="Q532" s="146"/>
      <c r="R532" s="144"/>
      <c r="S532" s="144"/>
      <c r="T532" s="143"/>
      <c r="U532" s="144"/>
      <c r="V532" s="143"/>
      <c r="W532" s="144"/>
      <c r="X532" s="143"/>
      <c r="Y532" s="144"/>
      <c r="Z532" s="143"/>
      <c r="AA532" s="144"/>
      <c r="AB532" s="143"/>
      <c r="AC532" s="144">
        <f>Q532+S532+U532+W532+Y532+AA532</f>
        <v>0</v>
      </c>
      <c r="AD532" s="147">
        <f>R532+T532+V532+X532+Z532+AB532</f>
        <v>0</v>
      </c>
      <c r="AE532" s="142">
        <f>O532+AC532</f>
        <v>0</v>
      </c>
      <c r="AF532" s="144">
        <f>P532+AD532</f>
        <v>0</v>
      </c>
      <c r="AG532" s="144"/>
      <c r="AH532" s="148"/>
    </row>
    <row r="533" spans="1:34" ht="14.25" x14ac:dyDescent="0.15">
      <c r="A533" s="71"/>
      <c r="B533" s="457"/>
      <c r="C533" s="458"/>
      <c r="D533" s="458"/>
      <c r="E533" s="459"/>
      <c r="F533" s="10" t="s">
        <v>5</v>
      </c>
      <c r="G533" s="149"/>
      <c r="H533" s="150"/>
      <c r="I533" s="150"/>
      <c r="J533" s="150"/>
      <c r="K533" s="150"/>
      <c r="L533" s="150"/>
      <c r="M533" s="150"/>
      <c r="N533" s="150"/>
      <c r="O533" s="151">
        <f>G533+I533+K533+M533</f>
        <v>0</v>
      </c>
      <c r="P533" s="152">
        <f t="shared" ref="P533:P534" si="525">H533+J533+L533+N533</f>
        <v>0</v>
      </c>
      <c r="Q533" s="153"/>
      <c r="R533" s="150"/>
      <c r="S533" s="150"/>
      <c r="T533" s="150"/>
      <c r="U533" s="150"/>
      <c r="V533" s="150"/>
      <c r="W533" s="150"/>
      <c r="X533" s="150"/>
      <c r="Y533" s="150"/>
      <c r="Z533" s="150"/>
      <c r="AA533" s="150"/>
      <c r="AB533" s="150"/>
      <c r="AC533" s="151">
        <f t="shared" ref="AC533:AC534" si="526">Q533+S533+U533+W533+Y533+AA533</f>
        <v>0</v>
      </c>
      <c r="AD533" s="154">
        <f t="shared" ref="AD533:AD534" si="527">R533+T533+V533+X533+Z533+AB533</f>
        <v>0</v>
      </c>
      <c r="AE533" s="155">
        <f t="shared" ref="AE533:AE534" si="528">O533+AC533</f>
        <v>0</v>
      </c>
      <c r="AF533" s="151">
        <f t="shared" ref="AF533:AF534" si="529">P533+AD533</f>
        <v>0</v>
      </c>
      <c r="AG533" s="150"/>
      <c r="AH533" s="156"/>
    </row>
    <row r="534" spans="1:34" ht="14.25" x14ac:dyDescent="0.15">
      <c r="A534" s="71"/>
      <c r="B534" s="457"/>
      <c r="C534" s="458"/>
      <c r="D534" s="458"/>
      <c r="E534" s="459"/>
      <c r="F534" s="11" t="s">
        <v>9</v>
      </c>
      <c r="G534" s="157"/>
      <c r="H534" s="158"/>
      <c r="I534" s="158"/>
      <c r="J534" s="158"/>
      <c r="K534" s="158"/>
      <c r="L534" s="158"/>
      <c r="M534" s="158"/>
      <c r="N534" s="158"/>
      <c r="O534" s="159">
        <f>G534+I534+K534+M534</f>
        <v>0</v>
      </c>
      <c r="P534" s="160">
        <f t="shared" si="525"/>
        <v>0</v>
      </c>
      <c r="Q534" s="161"/>
      <c r="R534" s="158"/>
      <c r="S534" s="158"/>
      <c r="T534" s="158"/>
      <c r="U534" s="158"/>
      <c r="V534" s="158"/>
      <c r="W534" s="158"/>
      <c r="X534" s="158"/>
      <c r="Y534" s="158"/>
      <c r="Z534" s="158"/>
      <c r="AA534" s="158"/>
      <c r="AB534" s="158"/>
      <c r="AC534" s="159">
        <f t="shared" si="526"/>
        <v>0</v>
      </c>
      <c r="AD534" s="162">
        <f t="shared" si="527"/>
        <v>0</v>
      </c>
      <c r="AE534" s="163">
        <f t="shared" si="528"/>
        <v>0</v>
      </c>
      <c r="AF534" s="159">
        <f t="shared" si="529"/>
        <v>0</v>
      </c>
      <c r="AG534" s="164"/>
      <c r="AH534" s="165"/>
    </row>
    <row r="535" spans="1:34" ht="15" thickBot="1" x14ac:dyDescent="0.2">
      <c r="A535" s="71"/>
      <c r="B535" s="361"/>
      <c r="C535" s="370"/>
      <c r="D535" s="370"/>
      <c r="E535" s="371"/>
      <c r="F535" s="33" t="s">
        <v>15</v>
      </c>
      <c r="G535" s="272">
        <f>SUM(G532:G534)</f>
        <v>0</v>
      </c>
      <c r="H535" s="273">
        <f t="shared" ref="H535:I535" si="530">SUM(H532:H534)</f>
        <v>0</v>
      </c>
      <c r="I535" s="273">
        <f t="shared" si="530"/>
        <v>0</v>
      </c>
      <c r="J535" s="273">
        <f>SUM(J532:J534)</f>
        <v>0</v>
      </c>
      <c r="K535" s="273">
        <f t="shared" ref="K535:AH535" si="531">SUM(K532:K534)</f>
        <v>0</v>
      </c>
      <c r="L535" s="273">
        <f t="shared" si="531"/>
        <v>0</v>
      </c>
      <c r="M535" s="273">
        <f t="shared" si="531"/>
        <v>0</v>
      </c>
      <c r="N535" s="273">
        <f t="shared" si="531"/>
        <v>0</v>
      </c>
      <c r="O535" s="273">
        <f t="shared" si="531"/>
        <v>0</v>
      </c>
      <c r="P535" s="274">
        <f t="shared" si="531"/>
        <v>0</v>
      </c>
      <c r="Q535" s="275">
        <f t="shared" si="531"/>
        <v>0</v>
      </c>
      <c r="R535" s="273">
        <f t="shared" si="531"/>
        <v>0</v>
      </c>
      <c r="S535" s="273">
        <f t="shared" si="531"/>
        <v>0</v>
      </c>
      <c r="T535" s="273">
        <f t="shared" si="531"/>
        <v>0</v>
      </c>
      <c r="U535" s="273">
        <f t="shared" si="531"/>
        <v>0</v>
      </c>
      <c r="V535" s="273">
        <f t="shared" si="531"/>
        <v>0</v>
      </c>
      <c r="W535" s="273">
        <f t="shared" si="531"/>
        <v>0</v>
      </c>
      <c r="X535" s="273">
        <f t="shared" si="531"/>
        <v>0</v>
      </c>
      <c r="Y535" s="273">
        <f t="shared" si="531"/>
        <v>0</v>
      </c>
      <c r="Z535" s="273">
        <f t="shared" si="531"/>
        <v>0</v>
      </c>
      <c r="AA535" s="273">
        <f t="shared" si="531"/>
        <v>0</v>
      </c>
      <c r="AB535" s="273">
        <f t="shared" si="531"/>
        <v>0</v>
      </c>
      <c r="AC535" s="273">
        <f t="shared" si="531"/>
        <v>0</v>
      </c>
      <c r="AD535" s="276">
        <f t="shared" si="531"/>
        <v>0</v>
      </c>
      <c r="AE535" s="272">
        <f t="shared" si="531"/>
        <v>0</v>
      </c>
      <c r="AF535" s="273">
        <f t="shared" si="531"/>
        <v>0</v>
      </c>
      <c r="AG535" s="273">
        <f t="shared" si="531"/>
        <v>0</v>
      </c>
      <c r="AH535" s="274">
        <f t="shared" si="531"/>
        <v>0</v>
      </c>
    </row>
    <row r="536" spans="1:34" ht="14.25" x14ac:dyDescent="0.15">
      <c r="B536" s="361" t="s">
        <v>234</v>
      </c>
      <c r="C536" s="370"/>
      <c r="D536" s="370"/>
      <c r="E536" s="370"/>
      <c r="F536" s="9" t="s">
        <v>4</v>
      </c>
      <c r="G536" s="79"/>
      <c r="H536" s="80"/>
      <c r="I536" s="66"/>
      <c r="J536" s="80"/>
      <c r="K536" s="66">
        <v>8</v>
      </c>
      <c r="L536" s="143">
        <v>246150</v>
      </c>
      <c r="M536" s="66">
        <v>4</v>
      </c>
      <c r="N536" s="144">
        <v>29280</v>
      </c>
      <c r="O536" s="66">
        <f>G536+I536+K536+M536</f>
        <v>12</v>
      </c>
      <c r="P536" s="145">
        <f>H536+J536+L536+N536</f>
        <v>275430</v>
      </c>
      <c r="Q536" s="82"/>
      <c r="R536" s="66"/>
      <c r="S536" s="66"/>
      <c r="T536" s="80"/>
      <c r="U536" s="66">
        <v>2</v>
      </c>
      <c r="V536" s="143">
        <v>216300</v>
      </c>
      <c r="W536" s="66"/>
      <c r="X536" s="80"/>
      <c r="Y536" s="66"/>
      <c r="Z536" s="80"/>
      <c r="AA536" s="66">
        <v>2</v>
      </c>
      <c r="AB536" s="143">
        <v>212400</v>
      </c>
      <c r="AC536" s="66">
        <f>Q536+S536+U536+W536+Y536+AA536</f>
        <v>4</v>
      </c>
      <c r="AD536" s="147">
        <f>R536+T536+V536+X536+Z536+AB536</f>
        <v>428700</v>
      </c>
      <c r="AE536" s="79">
        <f>O536+AC536</f>
        <v>16</v>
      </c>
      <c r="AF536" s="144">
        <f>P536+AD536</f>
        <v>704130</v>
      </c>
      <c r="AG536" s="66"/>
      <c r="AH536" s="84"/>
    </row>
    <row r="537" spans="1:34" ht="14.25" x14ac:dyDescent="0.15">
      <c r="B537" s="364"/>
      <c r="C537" s="368"/>
      <c r="D537" s="368"/>
      <c r="E537" s="368"/>
      <c r="F537" s="10" t="s">
        <v>5</v>
      </c>
      <c r="G537" s="85"/>
      <c r="H537" s="86"/>
      <c r="I537" s="86"/>
      <c r="J537" s="86"/>
      <c r="K537" s="86"/>
      <c r="L537" s="86"/>
      <c r="M537" s="86"/>
      <c r="N537" s="86"/>
      <c r="O537" s="87">
        <f>G537+I537+K537+M537</f>
        <v>0</v>
      </c>
      <c r="P537" s="88">
        <f t="shared" ref="P537:P538" si="532">H537+J537+L537+N537</f>
        <v>0</v>
      </c>
      <c r="Q537" s="89"/>
      <c r="R537" s="86"/>
      <c r="S537" s="86"/>
      <c r="T537" s="86"/>
      <c r="U537" s="86"/>
      <c r="V537" s="86"/>
      <c r="W537" s="86"/>
      <c r="X537" s="86"/>
      <c r="Y537" s="86"/>
      <c r="Z537" s="86"/>
      <c r="AA537" s="86"/>
      <c r="AB537" s="86"/>
      <c r="AC537" s="87">
        <f t="shared" ref="AC537:AD538" si="533">Q537+S537+U537+W537+Y537+AA537</f>
        <v>0</v>
      </c>
      <c r="AD537" s="90">
        <f t="shared" si="533"/>
        <v>0</v>
      </c>
      <c r="AE537" s="91">
        <f t="shared" ref="AE537:AF538" si="534">O537+AC537</f>
        <v>0</v>
      </c>
      <c r="AF537" s="87">
        <f t="shared" si="534"/>
        <v>0</v>
      </c>
      <c r="AG537" s="86"/>
      <c r="AH537" s="92"/>
    </row>
    <row r="538" spans="1:34" ht="14.25" x14ac:dyDescent="0.15">
      <c r="B538" s="364"/>
      <c r="C538" s="368"/>
      <c r="D538" s="368"/>
      <c r="E538" s="368"/>
      <c r="F538" s="11" t="s">
        <v>9</v>
      </c>
      <c r="G538" s="93"/>
      <c r="H538" s="94"/>
      <c r="I538" s="94"/>
      <c r="J538" s="94"/>
      <c r="K538" s="94"/>
      <c r="L538" s="94"/>
      <c r="M538" s="94"/>
      <c r="N538" s="94"/>
      <c r="O538" s="95">
        <f>G538+I538+K538+M538</f>
        <v>0</v>
      </c>
      <c r="P538" s="96">
        <f t="shared" si="532"/>
        <v>0</v>
      </c>
      <c r="Q538" s="97"/>
      <c r="R538" s="94"/>
      <c r="S538" s="94"/>
      <c r="T538" s="94"/>
      <c r="U538" s="94"/>
      <c r="V538" s="94"/>
      <c r="W538" s="94"/>
      <c r="X538" s="94"/>
      <c r="Y538" s="94"/>
      <c r="Z538" s="94"/>
      <c r="AA538" s="94"/>
      <c r="AB538" s="94"/>
      <c r="AC538" s="95">
        <f t="shared" si="533"/>
        <v>0</v>
      </c>
      <c r="AD538" s="98">
        <f t="shared" si="533"/>
        <v>0</v>
      </c>
      <c r="AE538" s="99">
        <f t="shared" si="534"/>
        <v>0</v>
      </c>
      <c r="AF538" s="95">
        <f t="shared" si="534"/>
        <v>0</v>
      </c>
      <c r="AG538" s="100"/>
      <c r="AH538" s="101"/>
    </row>
    <row r="539" spans="1:34" ht="15" thickBot="1" x14ac:dyDescent="0.2">
      <c r="B539" s="364"/>
      <c r="C539" s="368"/>
      <c r="D539" s="368"/>
      <c r="E539" s="368"/>
      <c r="F539" s="13" t="s">
        <v>15</v>
      </c>
      <c r="G539" s="107">
        <f>SUM(G536:G538)</f>
        <v>0</v>
      </c>
      <c r="H539" s="108">
        <f t="shared" ref="H539:AH539" si="535">SUM(H536:H538)</f>
        <v>0</v>
      </c>
      <c r="I539" s="108">
        <f t="shared" si="535"/>
        <v>0</v>
      </c>
      <c r="J539" s="108">
        <f t="shared" si="535"/>
        <v>0</v>
      </c>
      <c r="K539" s="108">
        <f t="shared" si="535"/>
        <v>8</v>
      </c>
      <c r="L539" s="201">
        <f t="shared" si="535"/>
        <v>246150</v>
      </c>
      <c r="M539" s="108">
        <f t="shared" si="535"/>
        <v>4</v>
      </c>
      <c r="N539" s="201">
        <f t="shared" si="535"/>
        <v>29280</v>
      </c>
      <c r="O539" s="108">
        <f t="shared" si="535"/>
        <v>12</v>
      </c>
      <c r="P539" s="202">
        <f t="shared" si="535"/>
        <v>275430</v>
      </c>
      <c r="Q539" s="110">
        <f t="shared" si="535"/>
        <v>0</v>
      </c>
      <c r="R539" s="108">
        <f t="shared" si="535"/>
        <v>0</v>
      </c>
      <c r="S539" s="108">
        <f t="shared" si="535"/>
        <v>0</v>
      </c>
      <c r="T539" s="108">
        <f t="shared" si="535"/>
        <v>0</v>
      </c>
      <c r="U539" s="108">
        <f t="shared" si="535"/>
        <v>2</v>
      </c>
      <c r="V539" s="201">
        <f t="shared" si="535"/>
        <v>216300</v>
      </c>
      <c r="W539" s="108">
        <f t="shared" si="535"/>
        <v>0</v>
      </c>
      <c r="X539" s="108">
        <f t="shared" si="535"/>
        <v>0</v>
      </c>
      <c r="Y539" s="108">
        <f t="shared" si="535"/>
        <v>0</v>
      </c>
      <c r="Z539" s="108">
        <f t="shared" si="535"/>
        <v>0</v>
      </c>
      <c r="AA539" s="108">
        <f t="shared" si="535"/>
        <v>2</v>
      </c>
      <c r="AB539" s="201">
        <f t="shared" si="535"/>
        <v>212400</v>
      </c>
      <c r="AC539" s="108">
        <f t="shared" si="535"/>
        <v>4</v>
      </c>
      <c r="AD539" s="204">
        <f t="shared" si="535"/>
        <v>428700</v>
      </c>
      <c r="AE539" s="107">
        <f t="shared" si="535"/>
        <v>16</v>
      </c>
      <c r="AF539" s="201">
        <f t="shared" si="535"/>
        <v>704130</v>
      </c>
      <c r="AG539" s="108">
        <f t="shared" si="535"/>
        <v>0</v>
      </c>
      <c r="AH539" s="109">
        <f t="shared" si="535"/>
        <v>0</v>
      </c>
    </row>
    <row r="540" spans="1:34" ht="14.25" x14ac:dyDescent="0.15">
      <c r="B540" s="364" t="s">
        <v>235</v>
      </c>
      <c r="C540" s="365"/>
      <c r="D540" s="365"/>
      <c r="E540" s="365"/>
      <c r="F540" s="9" t="s">
        <v>208</v>
      </c>
      <c r="G540" s="79"/>
      <c r="H540" s="80"/>
      <c r="I540" s="66"/>
      <c r="J540" s="80"/>
      <c r="K540" s="66"/>
      <c r="L540" s="80"/>
      <c r="M540" s="66"/>
      <c r="N540" s="66"/>
      <c r="O540" s="66">
        <f>G540+I540+K540+M540</f>
        <v>0</v>
      </c>
      <c r="P540" s="81">
        <f>H540+J540+L540+N540</f>
        <v>0</v>
      </c>
      <c r="Q540" s="82"/>
      <c r="R540" s="66"/>
      <c r="S540" s="66"/>
      <c r="T540" s="80"/>
      <c r="U540" s="66">
        <v>4</v>
      </c>
      <c r="V540" s="80">
        <v>9384240</v>
      </c>
      <c r="W540" s="66"/>
      <c r="X540" s="80"/>
      <c r="Y540" s="66"/>
      <c r="Z540" s="80"/>
      <c r="AA540" s="66"/>
      <c r="AB540" s="80"/>
      <c r="AC540" s="66">
        <f>Q540+S540+U540+W540+Y540+AA540</f>
        <v>4</v>
      </c>
      <c r="AD540" s="83">
        <f>R540+T540+V540+X540+Z540+AB540</f>
        <v>9384240</v>
      </c>
      <c r="AE540" s="79">
        <f>O540+AC540</f>
        <v>4</v>
      </c>
      <c r="AF540" s="66">
        <f>P540+AD540</f>
        <v>9384240</v>
      </c>
      <c r="AG540" s="66">
        <v>4</v>
      </c>
      <c r="AH540" s="84">
        <v>9384240</v>
      </c>
    </row>
    <row r="541" spans="1:34" ht="14.25" x14ac:dyDescent="0.15">
      <c r="B541" s="364"/>
      <c r="C541" s="365"/>
      <c r="D541" s="365"/>
      <c r="E541" s="365"/>
      <c r="F541" s="10" t="s">
        <v>209</v>
      </c>
      <c r="G541" s="85"/>
      <c r="H541" s="86"/>
      <c r="I541" s="86"/>
      <c r="J541" s="86"/>
      <c r="K541" s="86"/>
      <c r="L541" s="86"/>
      <c r="M541" s="86"/>
      <c r="N541" s="86"/>
      <c r="O541" s="87">
        <f>G541+I541+K541+M541</f>
        <v>0</v>
      </c>
      <c r="P541" s="88">
        <f t="shared" ref="P541:P542" si="536">H541+J541+L541+N541</f>
        <v>0</v>
      </c>
      <c r="Q541" s="89"/>
      <c r="R541" s="86"/>
      <c r="S541" s="86"/>
      <c r="T541" s="86"/>
      <c r="U541" s="86"/>
      <c r="V541" s="86"/>
      <c r="W541" s="86"/>
      <c r="X541" s="86"/>
      <c r="Y541" s="86"/>
      <c r="Z541" s="86"/>
      <c r="AA541" s="86"/>
      <c r="AB541" s="86"/>
      <c r="AC541" s="87">
        <f t="shared" ref="AC541:AD542" si="537">Q541+S541+U541+W541+Y541+AA541</f>
        <v>0</v>
      </c>
      <c r="AD541" s="90">
        <f t="shared" si="537"/>
        <v>0</v>
      </c>
      <c r="AE541" s="91">
        <f t="shared" ref="AE541:AF542" si="538">O541+AC541</f>
        <v>0</v>
      </c>
      <c r="AF541" s="87">
        <f t="shared" si="538"/>
        <v>0</v>
      </c>
      <c r="AG541" s="86"/>
      <c r="AH541" s="92"/>
    </row>
    <row r="542" spans="1:34" ht="14.25" x14ac:dyDescent="0.15">
      <c r="B542" s="364"/>
      <c r="C542" s="365"/>
      <c r="D542" s="365"/>
      <c r="E542" s="365"/>
      <c r="F542" s="11" t="s">
        <v>210</v>
      </c>
      <c r="G542" s="93"/>
      <c r="H542" s="94"/>
      <c r="I542" s="94"/>
      <c r="J542" s="94"/>
      <c r="K542" s="94"/>
      <c r="L542" s="94"/>
      <c r="M542" s="94"/>
      <c r="N542" s="94"/>
      <c r="O542" s="95">
        <f>G542+I542+K542+M542</f>
        <v>0</v>
      </c>
      <c r="P542" s="96">
        <f t="shared" si="536"/>
        <v>0</v>
      </c>
      <c r="Q542" s="97"/>
      <c r="R542" s="94"/>
      <c r="S542" s="94"/>
      <c r="T542" s="94"/>
      <c r="U542" s="94"/>
      <c r="V542" s="94"/>
      <c r="W542" s="94"/>
      <c r="X542" s="94"/>
      <c r="Y542" s="94"/>
      <c r="Z542" s="94"/>
      <c r="AA542" s="94"/>
      <c r="AB542" s="94"/>
      <c r="AC542" s="95">
        <f t="shared" si="537"/>
        <v>0</v>
      </c>
      <c r="AD542" s="98">
        <f t="shared" si="537"/>
        <v>0</v>
      </c>
      <c r="AE542" s="99">
        <f t="shared" si="538"/>
        <v>0</v>
      </c>
      <c r="AF542" s="95">
        <f t="shared" si="538"/>
        <v>0</v>
      </c>
      <c r="AG542" s="100"/>
      <c r="AH542" s="101"/>
    </row>
    <row r="543" spans="1:34" ht="15" thickBot="1" x14ac:dyDescent="0.2">
      <c r="B543" s="367"/>
      <c r="C543" s="365"/>
      <c r="D543" s="365"/>
      <c r="E543" s="365"/>
      <c r="F543" s="13" t="s">
        <v>15</v>
      </c>
      <c r="G543" s="107">
        <f>SUM(G540:G542)</f>
        <v>0</v>
      </c>
      <c r="H543" s="108">
        <f t="shared" ref="H543:AH543" si="539">SUM(H540:H542)</f>
        <v>0</v>
      </c>
      <c r="I543" s="108">
        <f t="shared" si="539"/>
        <v>0</v>
      </c>
      <c r="J543" s="108">
        <f t="shared" si="539"/>
        <v>0</v>
      </c>
      <c r="K543" s="108">
        <f t="shared" si="539"/>
        <v>0</v>
      </c>
      <c r="L543" s="108">
        <f t="shared" si="539"/>
        <v>0</v>
      </c>
      <c r="M543" s="108">
        <f t="shared" si="539"/>
        <v>0</v>
      </c>
      <c r="N543" s="108">
        <f t="shared" si="539"/>
        <v>0</v>
      </c>
      <c r="O543" s="108">
        <f t="shared" si="539"/>
        <v>0</v>
      </c>
      <c r="P543" s="109">
        <f t="shared" si="539"/>
        <v>0</v>
      </c>
      <c r="Q543" s="110">
        <f t="shared" si="539"/>
        <v>0</v>
      </c>
      <c r="R543" s="108">
        <f t="shared" si="539"/>
        <v>0</v>
      </c>
      <c r="S543" s="108">
        <f t="shared" si="539"/>
        <v>0</v>
      </c>
      <c r="T543" s="108">
        <f t="shared" si="539"/>
        <v>0</v>
      </c>
      <c r="U543" s="108">
        <f t="shared" si="539"/>
        <v>4</v>
      </c>
      <c r="V543" s="108">
        <f t="shared" si="539"/>
        <v>9384240</v>
      </c>
      <c r="W543" s="108">
        <f t="shared" si="539"/>
        <v>0</v>
      </c>
      <c r="X543" s="108">
        <f t="shared" si="539"/>
        <v>0</v>
      </c>
      <c r="Y543" s="108">
        <f t="shared" si="539"/>
        <v>0</v>
      </c>
      <c r="Z543" s="108">
        <f t="shared" si="539"/>
        <v>0</v>
      </c>
      <c r="AA543" s="108">
        <f t="shared" si="539"/>
        <v>0</v>
      </c>
      <c r="AB543" s="108">
        <f t="shared" si="539"/>
        <v>0</v>
      </c>
      <c r="AC543" s="108">
        <f t="shared" si="539"/>
        <v>4</v>
      </c>
      <c r="AD543" s="111">
        <f t="shared" si="539"/>
        <v>9384240</v>
      </c>
      <c r="AE543" s="107">
        <f t="shared" si="539"/>
        <v>4</v>
      </c>
      <c r="AF543" s="108">
        <f t="shared" si="539"/>
        <v>9384240</v>
      </c>
      <c r="AG543" s="108">
        <f t="shared" si="539"/>
        <v>4</v>
      </c>
      <c r="AH543" s="109">
        <f t="shared" si="539"/>
        <v>9384240</v>
      </c>
    </row>
    <row r="544" spans="1:34" ht="14.25" x14ac:dyDescent="0.15">
      <c r="B544" s="364" t="s">
        <v>236</v>
      </c>
      <c r="C544" s="365"/>
      <c r="D544" s="365"/>
      <c r="E544" s="365"/>
      <c r="F544" s="9" t="s">
        <v>208</v>
      </c>
      <c r="G544" s="79"/>
      <c r="H544" s="80"/>
      <c r="I544" s="66"/>
      <c r="J544" s="80"/>
      <c r="K544" s="66"/>
      <c r="L544" s="80"/>
      <c r="M544" s="66"/>
      <c r="N544" s="66"/>
      <c r="O544" s="66">
        <f>G544+I544+K544+M544</f>
        <v>0</v>
      </c>
      <c r="P544" s="81">
        <f>H544+J544+L544+N544</f>
        <v>0</v>
      </c>
      <c r="Q544" s="82"/>
      <c r="R544" s="66"/>
      <c r="S544" s="66"/>
      <c r="T544" s="80"/>
      <c r="U544" s="66">
        <v>3</v>
      </c>
      <c r="V544" s="80">
        <v>1411200</v>
      </c>
      <c r="W544" s="66"/>
      <c r="X544" s="80"/>
      <c r="Y544" s="66"/>
      <c r="Z544" s="80"/>
      <c r="AA544" s="66"/>
      <c r="AB544" s="80"/>
      <c r="AC544" s="66">
        <f>Q544+S544+U544+W544+Y544+AA544</f>
        <v>3</v>
      </c>
      <c r="AD544" s="83">
        <f>R544+T544+V544+X544+Z544+AB544</f>
        <v>1411200</v>
      </c>
      <c r="AE544" s="79">
        <f>O544+AC544</f>
        <v>3</v>
      </c>
      <c r="AF544" s="66">
        <f>P544+AD544</f>
        <v>1411200</v>
      </c>
      <c r="AG544" s="66">
        <v>3</v>
      </c>
      <c r="AH544" s="84">
        <v>1411200</v>
      </c>
    </row>
    <row r="545" spans="1:34" ht="14.25" x14ac:dyDescent="0.15">
      <c r="B545" s="364"/>
      <c r="C545" s="365"/>
      <c r="D545" s="365"/>
      <c r="E545" s="365"/>
      <c r="F545" s="10" t="s">
        <v>209</v>
      </c>
      <c r="G545" s="85"/>
      <c r="H545" s="86"/>
      <c r="I545" s="86"/>
      <c r="J545" s="86"/>
      <c r="K545" s="86"/>
      <c r="L545" s="86"/>
      <c r="M545" s="86"/>
      <c r="N545" s="86"/>
      <c r="O545" s="87">
        <f>G545+I545+K545+M545</f>
        <v>0</v>
      </c>
      <c r="P545" s="88">
        <f t="shared" ref="P545:P546" si="540">H545+J545+L545+N545</f>
        <v>0</v>
      </c>
      <c r="Q545" s="89"/>
      <c r="R545" s="86"/>
      <c r="S545" s="86"/>
      <c r="T545" s="86"/>
      <c r="U545" s="86"/>
      <c r="V545" s="86"/>
      <c r="W545" s="86"/>
      <c r="X545" s="86"/>
      <c r="Y545" s="86"/>
      <c r="Z545" s="86"/>
      <c r="AA545" s="86"/>
      <c r="AB545" s="86"/>
      <c r="AC545" s="87">
        <f t="shared" ref="AC545:AD546" si="541">Q545+S545+U545+W545+Y545+AA545</f>
        <v>0</v>
      </c>
      <c r="AD545" s="90">
        <f t="shared" si="541"/>
        <v>0</v>
      </c>
      <c r="AE545" s="91">
        <f t="shared" ref="AE545:AF546" si="542">O545+AC545</f>
        <v>0</v>
      </c>
      <c r="AF545" s="87">
        <f t="shared" si="542"/>
        <v>0</v>
      </c>
      <c r="AG545" s="86"/>
      <c r="AH545" s="92"/>
    </row>
    <row r="546" spans="1:34" ht="14.25" x14ac:dyDescent="0.15">
      <c r="B546" s="364"/>
      <c r="C546" s="365"/>
      <c r="D546" s="365"/>
      <c r="E546" s="365"/>
      <c r="F546" s="11" t="s">
        <v>210</v>
      </c>
      <c r="G546" s="93"/>
      <c r="H546" s="94"/>
      <c r="I546" s="94"/>
      <c r="J546" s="94"/>
      <c r="K546" s="94"/>
      <c r="L546" s="94"/>
      <c r="M546" s="94"/>
      <c r="N546" s="94"/>
      <c r="O546" s="95">
        <f>G546+I546+K546+M546</f>
        <v>0</v>
      </c>
      <c r="P546" s="96">
        <f t="shared" si="540"/>
        <v>0</v>
      </c>
      <c r="Q546" s="97"/>
      <c r="R546" s="94"/>
      <c r="S546" s="94"/>
      <c r="T546" s="94"/>
      <c r="U546" s="94"/>
      <c r="V546" s="94"/>
      <c r="W546" s="94"/>
      <c r="X546" s="94"/>
      <c r="Y546" s="94"/>
      <c r="Z546" s="94"/>
      <c r="AA546" s="94"/>
      <c r="AB546" s="94"/>
      <c r="AC546" s="95">
        <f t="shared" si="541"/>
        <v>0</v>
      </c>
      <c r="AD546" s="98">
        <f t="shared" si="541"/>
        <v>0</v>
      </c>
      <c r="AE546" s="99">
        <f t="shared" si="542"/>
        <v>0</v>
      </c>
      <c r="AF546" s="95">
        <f t="shared" si="542"/>
        <v>0</v>
      </c>
      <c r="AG546" s="100"/>
      <c r="AH546" s="101"/>
    </row>
    <row r="547" spans="1:34" ht="15" thickBot="1" x14ac:dyDescent="0.2">
      <c r="B547" s="367"/>
      <c r="C547" s="365"/>
      <c r="D547" s="365"/>
      <c r="E547" s="365"/>
      <c r="F547" s="13" t="s">
        <v>15</v>
      </c>
      <c r="G547" s="107">
        <f>SUM(G544:G546)</f>
        <v>0</v>
      </c>
      <c r="H547" s="108">
        <f t="shared" ref="H547:AH547" si="543">SUM(H544:H546)</f>
        <v>0</v>
      </c>
      <c r="I547" s="108">
        <f t="shared" si="543"/>
        <v>0</v>
      </c>
      <c r="J547" s="108">
        <f t="shared" si="543"/>
        <v>0</v>
      </c>
      <c r="K547" s="108">
        <f t="shared" si="543"/>
        <v>0</v>
      </c>
      <c r="L547" s="108">
        <f t="shared" si="543"/>
        <v>0</v>
      </c>
      <c r="M547" s="108">
        <f t="shared" si="543"/>
        <v>0</v>
      </c>
      <c r="N547" s="108">
        <f t="shared" si="543"/>
        <v>0</v>
      </c>
      <c r="O547" s="108">
        <f t="shared" si="543"/>
        <v>0</v>
      </c>
      <c r="P547" s="109">
        <f t="shared" si="543"/>
        <v>0</v>
      </c>
      <c r="Q547" s="110">
        <f t="shared" si="543"/>
        <v>0</v>
      </c>
      <c r="R547" s="108">
        <f t="shared" si="543"/>
        <v>0</v>
      </c>
      <c r="S547" s="108">
        <f t="shared" si="543"/>
        <v>0</v>
      </c>
      <c r="T547" s="108">
        <f t="shared" si="543"/>
        <v>0</v>
      </c>
      <c r="U547" s="108">
        <f t="shared" si="543"/>
        <v>3</v>
      </c>
      <c r="V547" s="108">
        <f t="shared" si="543"/>
        <v>1411200</v>
      </c>
      <c r="W547" s="108">
        <f t="shared" si="543"/>
        <v>0</v>
      </c>
      <c r="X547" s="108">
        <f t="shared" si="543"/>
        <v>0</v>
      </c>
      <c r="Y547" s="108">
        <f t="shared" si="543"/>
        <v>0</v>
      </c>
      <c r="Z547" s="108">
        <f t="shared" si="543"/>
        <v>0</v>
      </c>
      <c r="AA547" s="108">
        <f t="shared" si="543"/>
        <v>0</v>
      </c>
      <c r="AB547" s="108">
        <f t="shared" si="543"/>
        <v>0</v>
      </c>
      <c r="AC547" s="108">
        <f t="shared" si="543"/>
        <v>3</v>
      </c>
      <c r="AD547" s="111">
        <f t="shared" si="543"/>
        <v>1411200</v>
      </c>
      <c r="AE547" s="107">
        <f t="shared" si="543"/>
        <v>3</v>
      </c>
      <c r="AF547" s="108">
        <f t="shared" si="543"/>
        <v>1411200</v>
      </c>
      <c r="AG547" s="108">
        <f t="shared" si="543"/>
        <v>3</v>
      </c>
      <c r="AH547" s="109">
        <f t="shared" si="543"/>
        <v>1411200</v>
      </c>
    </row>
    <row r="548" spans="1:34" ht="14.25" x14ac:dyDescent="0.15">
      <c r="A548" s="71"/>
      <c r="B548" s="454" t="s">
        <v>288</v>
      </c>
      <c r="C548" s="455"/>
      <c r="D548" s="455"/>
      <c r="E548" s="456"/>
      <c r="F548" s="9" t="s">
        <v>4</v>
      </c>
      <c r="G548" s="142"/>
      <c r="H548" s="143"/>
      <c r="I548" s="144"/>
      <c r="J548" s="143"/>
      <c r="K548" s="144"/>
      <c r="L548" s="143"/>
      <c r="M548" s="144"/>
      <c r="N548" s="144"/>
      <c r="O548" s="144">
        <f>G548+I548+K548+M548</f>
        <v>0</v>
      </c>
      <c r="P548" s="145">
        <f>H548+J548+L548+N548</f>
        <v>0</v>
      </c>
      <c r="Q548" s="146"/>
      <c r="R548" s="144"/>
      <c r="S548" s="144"/>
      <c r="T548" s="143"/>
      <c r="U548" s="144"/>
      <c r="V548" s="143"/>
      <c r="W548" s="144"/>
      <c r="X548" s="143"/>
      <c r="Y548" s="144"/>
      <c r="Z548" s="143"/>
      <c r="AA548" s="144"/>
      <c r="AB548" s="143"/>
      <c r="AC548" s="144">
        <f>Q548+S548+U548+W548+Y548+AA548</f>
        <v>0</v>
      </c>
      <c r="AD548" s="147">
        <f>R548+T548+V548+X548+Z548+AB548</f>
        <v>0</v>
      </c>
      <c r="AE548" s="142">
        <f>O548+AC548</f>
        <v>0</v>
      </c>
      <c r="AF548" s="144">
        <f>P548+AD548</f>
        <v>0</v>
      </c>
      <c r="AG548" s="144"/>
      <c r="AH548" s="148"/>
    </row>
    <row r="549" spans="1:34" ht="14.25" x14ac:dyDescent="0.15">
      <c r="A549" s="71"/>
      <c r="B549" s="457"/>
      <c r="C549" s="458"/>
      <c r="D549" s="458"/>
      <c r="E549" s="459"/>
      <c r="F549" s="10" t="s">
        <v>5</v>
      </c>
      <c r="G549" s="149"/>
      <c r="H549" s="150"/>
      <c r="I549" s="150"/>
      <c r="J549" s="150"/>
      <c r="K549" s="150"/>
      <c r="L549" s="150"/>
      <c r="M549" s="150"/>
      <c r="N549" s="150"/>
      <c r="O549" s="151">
        <f>G549+I549+K549+M549</f>
        <v>0</v>
      </c>
      <c r="P549" s="152">
        <f t="shared" ref="P549:P550" si="544">H549+J549+L549+N549</f>
        <v>0</v>
      </c>
      <c r="Q549" s="153"/>
      <c r="R549" s="150"/>
      <c r="S549" s="150"/>
      <c r="T549" s="150"/>
      <c r="U549" s="150"/>
      <c r="V549" s="150"/>
      <c r="W549" s="150"/>
      <c r="X549" s="150"/>
      <c r="Y549" s="150"/>
      <c r="Z549" s="150"/>
      <c r="AA549" s="150"/>
      <c r="AB549" s="150"/>
      <c r="AC549" s="151">
        <f t="shared" ref="AC549:AC550" si="545">Q549+S549+U549+W549+Y549+AA549</f>
        <v>0</v>
      </c>
      <c r="AD549" s="154">
        <f t="shared" ref="AD549:AD550" si="546">R549+T549+V549+X549+Z549+AB549</f>
        <v>0</v>
      </c>
      <c r="AE549" s="155">
        <f t="shared" ref="AE549:AE550" si="547">O549+AC549</f>
        <v>0</v>
      </c>
      <c r="AF549" s="151">
        <f t="shared" ref="AF549:AF550" si="548">P549+AD549</f>
        <v>0</v>
      </c>
      <c r="AG549" s="150"/>
      <c r="AH549" s="156"/>
    </row>
    <row r="550" spans="1:34" ht="14.25" x14ac:dyDescent="0.15">
      <c r="A550" s="71"/>
      <c r="B550" s="457"/>
      <c r="C550" s="458"/>
      <c r="D550" s="458"/>
      <c r="E550" s="459"/>
      <c r="F550" s="11" t="s">
        <v>9</v>
      </c>
      <c r="G550" s="157"/>
      <c r="H550" s="158"/>
      <c r="I550" s="158"/>
      <c r="J550" s="158"/>
      <c r="K550" s="158"/>
      <c r="L550" s="158"/>
      <c r="M550" s="158"/>
      <c r="N550" s="158"/>
      <c r="O550" s="159">
        <f>G550+I550+K550+M550</f>
        <v>0</v>
      </c>
      <c r="P550" s="160">
        <f t="shared" si="544"/>
        <v>0</v>
      </c>
      <c r="Q550" s="161"/>
      <c r="R550" s="158"/>
      <c r="S550" s="158"/>
      <c r="T550" s="158"/>
      <c r="U550" s="158"/>
      <c r="V550" s="158"/>
      <c r="W550" s="158"/>
      <c r="X550" s="158"/>
      <c r="Y550" s="158"/>
      <c r="Z550" s="158"/>
      <c r="AA550" s="158"/>
      <c r="AB550" s="158"/>
      <c r="AC550" s="159">
        <f t="shared" si="545"/>
        <v>0</v>
      </c>
      <c r="AD550" s="162">
        <f t="shared" si="546"/>
        <v>0</v>
      </c>
      <c r="AE550" s="163">
        <f t="shared" si="547"/>
        <v>0</v>
      </c>
      <c r="AF550" s="159">
        <f t="shared" si="548"/>
        <v>0</v>
      </c>
      <c r="AG550" s="164"/>
      <c r="AH550" s="165"/>
    </row>
    <row r="551" spans="1:34" ht="15" thickBot="1" x14ac:dyDescent="0.2">
      <c r="A551" s="71"/>
      <c r="B551" s="361"/>
      <c r="C551" s="370"/>
      <c r="D551" s="370"/>
      <c r="E551" s="371"/>
      <c r="F551" s="33" t="s">
        <v>15</v>
      </c>
      <c r="G551" s="272">
        <f>SUM(G548:G550)</f>
        <v>0</v>
      </c>
      <c r="H551" s="273">
        <f t="shared" ref="H551:I551" si="549">SUM(H548:H550)</f>
        <v>0</v>
      </c>
      <c r="I551" s="273">
        <f t="shared" si="549"/>
        <v>0</v>
      </c>
      <c r="J551" s="273">
        <f>SUM(J548:J550)</f>
        <v>0</v>
      </c>
      <c r="K551" s="273">
        <f t="shared" ref="K551:AH551" si="550">SUM(K548:K550)</f>
        <v>0</v>
      </c>
      <c r="L551" s="273">
        <f t="shared" si="550"/>
        <v>0</v>
      </c>
      <c r="M551" s="273">
        <f t="shared" si="550"/>
        <v>0</v>
      </c>
      <c r="N551" s="273">
        <f t="shared" si="550"/>
        <v>0</v>
      </c>
      <c r="O551" s="273">
        <f t="shared" si="550"/>
        <v>0</v>
      </c>
      <c r="P551" s="274">
        <f t="shared" si="550"/>
        <v>0</v>
      </c>
      <c r="Q551" s="275">
        <f t="shared" si="550"/>
        <v>0</v>
      </c>
      <c r="R551" s="273">
        <f t="shared" si="550"/>
        <v>0</v>
      </c>
      <c r="S551" s="273">
        <f t="shared" si="550"/>
        <v>0</v>
      </c>
      <c r="T551" s="273">
        <f t="shared" si="550"/>
        <v>0</v>
      </c>
      <c r="U551" s="273">
        <f t="shared" si="550"/>
        <v>0</v>
      </c>
      <c r="V551" s="273">
        <f t="shared" si="550"/>
        <v>0</v>
      </c>
      <c r="W551" s="273">
        <f t="shared" si="550"/>
        <v>0</v>
      </c>
      <c r="X551" s="273">
        <f t="shared" si="550"/>
        <v>0</v>
      </c>
      <c r="Y551" s="273">
        <f t="shared" si="550"/>
        <v>0</v>
      </c>
      <c r="Z551" s="273">
        <f t="shared" si="550"/>
        <v>0</v>
      </c>
      <c r="AA551" s="273">
        <f t="shared" si="550"/>
        <v>0</v>
      </c>
      <c r="AB551" s="273">
        <f t="shared" si="550"/>
        <v>0</v>
      </c>
      <c r="AC551" s="273">
        <f t="shared" si="550"/>
        <v>0</v>
      </c>
      <c r="AD551" s="276">
        <f t="shared" si="550"/>
        <v>0</v>
      </c>
      <c r="AE551" s="272">
        <f t="shared" si="550"/>
        <v>0</v>
      </c>
      <c r="AF551" s="273">
        <f t="shared" si="550"/>
        <v>0</v>
      </c>
      <c r="AG551" s="273">
        <f t="shared" si="550"/>
        <v>0</v>
      </c>
      <c r="AH551" s="274">
        <f t="shared" si="550"/>
        <v>0</v>
      </c>
    </row>
    <row r="552" spans="1:34" ht="14.25" customHeight="1" x14ac:dyDescent="0.15">
      <c r="A552" s="71"/>
      <c r="B552" s="454" t="s">
        <v>289</v>
      </c>
      <c r="C552" s="455"/>
      <c r="D552" s="455"/>
      <c r="E552" s="456"/>
      <c r="F552" s="9" t="s">
        <v>4</v>
      </c>
      <c r="G552" s="142"/>
      <c r="H552" s="143"/>
      <c r="I552" s="144"/>
      <c r="J552" s="143"/>
      <c r="K552" s="144"/>
      <c r="L552" s="143"/>
      <c r="M552" s="144"/>
      <c r="N552" s="144"/>
      <c r="O552" s="144">
        <f>G552+I552+K552+M552</f>
        <v>0</v>
      </c>
      <c r="P552" s="145">
        <f>H552+J552+L552+N552</f>
        <v>0</v>
      </c>
      <c r="Q552" s="146"/>
      <c r="R552" s="144"/>
      <c r="S552" s="144"/>
      <c r="T552" s="143"/>
      <c r="U552" s="144"/>
      <c r="V552" s="143"/>
      <c r="W552" s="144"/>
      <c r="X552" s="143"/>
      <c r="Y552" s="144"/>
      <c r="Z552" s="143"/>
      <c r="AA552" s="144"/>
      <c r="AB552" s="143"/>
      <c r="AC552" s="144">
        <f>Q552+S552+U552+W552+Y552+AA552</f>
        <v>0</v>
      </c>
      <c r="AD552" s="147">
        <f>R552+T552+V552+X552+Z552+AB552</f>
        <v>0</v>
      </c>
      <c r="AE552" s="142">
        <f>O552+AC552</f>
        <v>0</v>
      </c>
      <c r="AF552" s="144">
        <f>P552+AD552</f>
        <v>0</v>
      </c>
      <c r="AG552" s="144"/>
      <c r="AH552" s="148"/>
    </row>
    <row r="553" spans="1:34" ht="14.25" customHeight="1" x14ac:dyDescent="0.15">
      <c r="A553" s="71"/>
      <c r="B553" s="457"/>
      <c r="C553" s="458"/>
      <c r="D553" s="458"/>
      <c r="E553" s="459"/>
      <c r="F553" s="10" t="s">
        <v>5</v>
      </c>
      <c r="G553" s="149"/>
      <c r="H553" s="150"/>
      <c r="I553" s="150"/>
      <c r="J553" s="150"/>
      <c r="K553" s="150"/>
      <c r="L553" s="150"/>
      <c r="M553" s="150"/>
      <c r="N553" s="150"/>
      <c r="O553" s="151">
        <f>G553+I553+K553+M553</f>
        <v>0</v>
      </c>
      <c r="P553" s="152">
        <f t="shared" ref="P553:P554" si="551">H553+J553+L553+N553</f>
        <v>0</v>
      </c>
      <c r="Q553" s="153"/>
      <c r="R553" s="150"/>
      <c r="S553" s="150"/>
      <c r="T553" s="150"/>
      <c r="U553" s="150"/>
      <c r="V553" s="150"/>
      <c r="W553" s="150"/>
      <c r="X553" s="150"/>
      <c r="Y553" s="150"/>
      <c r="Z553" s="150"/>
      <c r="AA553" s="150"/>
      <c r="AB553" s="150"/>
      <c r="AC553" s="151">
        <f t="shared" ref="AC553:AC554" si="552">Q553+S553+U553+W553+Y553+AA553</f>
        <v>0</v>
      </c>
      <c r="AD553" s="154">
        <f t="shared" ref="AD553:AD554" si="553">R553+T553+V553+X553+Z553+AB553</f>
        <v>0</v>
      </c>
      <c r="AE553" s="155">
        <f t="shared" ref="AE553:AE554" si="554">O553+AC553</f>
        <v>0</v>
      </c>
      <c r="AF553" s="151">
        <f t="shared" ref="AF553:AF554" si="555">P553+AD553</f>
        <v>0</v>
      </c>
      <c r="AG553" s="150"/>
      <c r="AH553" s="156"/>
    </row>
    <row r="554" spans="1:34" ht="14.25" customHeight="1" x14ac:dyDescent="0.15">
      <c r="A554" s="71"/>
      <c r="B554" s="457"/>
      <c r="C554" s="458"/>
      <c r="D554" s="458"/>
      <c r="E554" s="459"/>
      <c r="F554" s="11" t="s">
        <v>9</v>
      </c>
      <c r="G554" s="157"/>
      <c r="H554" s="158"/>
      <c r="I554" s="158"/>
      <c r="J554" s="158"/>
      <c r="K554" s="158"/>
      <c r="L554" s="158"/>
      <c r="M554" s="158"/>
      <c r="N554" s="158"/>
      <c r="O554" s="159">
        <f>G554+I554+K554+M554</f>
        <v>0</v>
      </c>
      <c r="P554" s="160">
        <f t="shared" si="551"/>
        <v>0</v>
      </c>
      <c r="Q554" s="161"/>
      <c r="R554" s="158"/>
      <c r="S554" s="158"/>
      <c r="T554" s="158"/>
      <c r="U554" s="158"/>
      <c r="V554" s="158"/>
      <c r="W554" s="158"/>
      <c r="X554" s="158"/>
      <c r="Y554" s="158"/>
      <c r="Z554" s="158"/>
      <c r="AA554" s="158"/>
      <c r="AB554" s="158"/>
      <c r="AC554" s="159">
        <f t="shared" si="552"/>
        <v>0</v>
      </c>
      <c r="AD554" s="162">
        <f t="shared" si="553"/>
        <v>0</v>
      </c>
      <c r="AE554" s="163">
        <f t="shared" si="554"/>
        <v>0</v>
      </c>
      <c r="AF554" s="159">
        <f t="shared" si="555"/>
        <v>0</v>
      </c>
      <c r="AG554" s="164"/>
      <c r="AH554" s="165"/>
    </row>
    <row r="555" spans="1:34" ht="15" customHeight="1" thickBot="1" x14ac:dyDescent="0.2">
      <c r="A555" s="71"/>
      <c r="B555" s="361"/>
      <c r="C555" s="370"/>
      <c r="D555" s="370"/>
      <c r="E555" s="371"/>
      <c r="F555" s="33" t="s">
        <v>15</v>
      </c>
      <c r="G555" s="272">
        <f>SUM(G552:G554)</f>
        <v>0</v>
      </c>
      <c r="H555" s="273">
        <f t="shared" ref="H555:I555" si="556">SUM(H552:H554)</f>
        <v>0</v>
      </c>
      <c r="I555" s="273">
        <f t="shared" si="556"/>
        <v>0</v>
      </c>
      <c r="J555" s="273">
        <f>SUM(J552:J554)</f>
        <v>0</v>
      </c>
      <c r="K555" s="273">
        <f t="shared" ref="K555:AH555" si="557">SUM(K552:K554)</f>
        <v>0</v>
      </c>
      <c r="L555" s="273">
        <f t="shared" si="557"/>
        <v>0</v>
      </c>
      <c r="M555" s="273">
        <f t="shared" si="557"/>
        <v>0</v>
      </c>
      <c r="N555" s="273">
        <f t="shared" si="557"/>
        <v>0</v>
      </c>
      <c r="O555" s="273">
        <f t="shared" si="557"/>
        <v>0</v>
      </c>
      <c r="P555" s="274">
        <f t="shared" si="557"/>
        <v>0</v>
      </c>
      <c r="Q555" s="275">
        <f t="shared" si="557"/>
        <v>0</v>
      </c>
      <c r="R555" s="273">
        <f t="shared" si="557"/>
        <v>0</v>
      </c>
      <c r="S555" s="273">
        <f t="shared" si="557"/>
        <v>0</v>
      </c>
      <c r="T555" s="273">
        <f t="shared" si="557"/>
        <v>0</v>
      </c>
      <c r="U555" s="273">
        <f t="shared" si="557"/>
        <v>0</v>
      </c>
      <c r="V555" s="273">
        <f t="shared" si="557"/>
        <v>0</v>
      </c>
      <c r="W555" s="273">
        <f t="shared" si="557"/>
        <v>0</v>
      </c>
      <c r="X555" s="273">
        <f t="shared" si="557"/>
        <v>0</v>
      </c>
      <c r="Y555" s="273">
        <f t="shared" si="557"/>
        <v>0</v>
      </c>
      <c r="Z555" s="273">
        <f t="shared" si="557"/>
        <v>0</v>
      </c>
      <c r="AA555" s="273">
        <f t="shared" si="557"/>
        <v>0</v>
      </c>
      <c r="AB555" s="273">
        <f t="shared" si="557"/>
        <v>0</v>
      </c>
      <c r="AC555" s="273">
        <f t="shared" si="557"/>
        <v>0</v>
      </c>
      <c r="AD555" s="276">
        <f t="shared" si="557"/>
        <v>0</v>
      </c>
      <c r="AE555" s="272">
        <f t="shared" si="557"/>
        <v>0</v>
      </c>
      <c r="AF555" s="273">
        <f t="shared" si="557"/>
        <v>0</v>
      </c>
      <c r="AG555" s="273">
        <f t="shared" si="557"/>
        <v>0</v>
      </c>
      <c r="AH555" s="274">
        <f t="shared" si="557"/>
        <v>0</v>
      </c>
    </row>
    <row r="556" spans="1:34" ht="14.25" x14ac:dyDescent="0.15">
      <c r="A556" s="71"/>
      <c r="B556" s="454" t="s">
        <v>290</v>
      </c>
      <c r="C556" s="455"/>
      <c r="D556" s="455"/>
      <c r="E556" s="456"/>
      <c r="F556" s="9" t="s">
        <v>4</v>
      </c>
      <c r="G556" s="142"/>
      <c r="H556" s="143"/>
      <c r="I556" s="144"/>
      <c r="J556" s="143"/>
      <c r="K556" s="144"/>
      <c r="L556" s="143"/>
      <c r="M556" s="144"/>
      <c r="N556" s="144"/>
      <c r="O556" s="144">
        <f>G556+I556+K556+M556</f>
        <v>0</v>
      </c>
      <c r="P556" s="145">
        <f>H556+J556+L556+N556</f>
        <v>0</v>
      </c>
      <c r="Q556" s="146"/>
      <c r="R556" s="144"/>
      <c r="S556" s="144"/>
      <c r="T556" s="143"/>
      <c r="U556" s="144"/>
      <c r="V556" s="143"/>
      <c r="W556" s="144"/>
      <c r="X556" s="143"/>
      <c r="Y556" s="144"/>
      <c r="Z556" s="143"/>
      <c r="AA556" s="144"/>
      <c r="AB556" s="143"/>
      <c r="AC556" s="144">
        <f>Q556+S556+U556+W556+Y556+AA556</f>
        <v>0</v>
      </c>
      <c r="AD556" s="147">
        <f>R556+T556+V556+X556+Z556+AB556</f>
        <v>0</v>
      </c>
      <c r="AE556" s="142">
        <f>O556+AC556</f>
        <v>0</v>
      </c>
      <c r="AF556" s="144">
        <f>P556+AD556</f>
        <v>0</v>
      </c>
      <c r="AG556" s="144"/>
      <c r="AH556" s="148"/>
    </row>
    <row r="557" spans="1:34" ht="14.25" x14ac:dyDescent="0.15">
      <c r="A557" s="71"/>
      <c r="B557" s="457"/>
      <c r="C557" s="458"/>
      <c r="D557" s="458"/>
      <c r="E557" s="459"/>
      <c r="F557" s="10" t="s">
        <v>5</v>
      </c>
      <c r="G557" s="149"/>
      <c r="H557" s="150"/>
      <c r="I557" s="150"/>
      <c r="J557" s="150"/>
      <c r="K557" s="150"/>
      <c r="L557" s="150"/>
      <c r="M557" s="150"/>
      <c r="N557" s="150"/>
      <c r="O557" s="151">
        <f>G557+I557+K557+M557</f>
        <v>0</v>
      </c>
      <c r="P557" s="152">
        <f t="shared" ref="P557:P558" si="558">H557+J557+L557+N557</f>
        <v>0</v>
      </c>
      <c r="Q557" s="153"/>
      <c r="R557" s="150"/>
      <c r="S557" s="150"/>
      <c r="T557" s="150"/>
      <c r="U557" s="150"/>
      <c r="V557" s="150"/>
      <c r="W557" s="150"/>
      <c r="X557" s="150"/>
      <c r="Y557" s="150"/>
      <c r="Z557" s="150"/>
      <c r="AA557" s="150"/>
      <c r="AB557" s="150"/>
      <c r="AC557" s="151">
        <f t="shared" ref="AC557:AC558" si="559">Q557+S557+U557+W557+Y557+AA557</f>
        <v>0</v>
      </c>
      <c r="AD557" s="154">
        <f t="shared" ref="AD557:AD558" si="560">R557+T557+V557+X557+Z557+AB557</f>
        <v>0</v>
      </c>
      <c r="AE557" s="155">
        <f t="shared" ref="AE557:AE558" si="561">O557+AC557</f>
        <v>0</v>
      </c>
      <c r="AF557" s="151">
        <f t="shared" ref="AF557:AF558" si="562">P557+AD557</f>
        <v>0</v>
      </c>
      <c r="AG557" s="150"/>
      <c r="AH557" s="156"/>
    </row>
    <row r="558" spans="1:34" ht="14.25" x14ac:dyDescent="0.15">
      <c r="A558" s="71"/>
      <c r="B558" s="457"/>
      <c r="C558" s="458"/>
      <c r="D558" s="458"/>
      <c r="E558" s="459"/>
      <c r="F558" s="11" t="s">
        <v>9</v>
      </c>
      <c r="G558" s="157"/>
      <c r="H558" s="158"/>
      <c r="I558" s="158"/>
      <c r="J558" s="158"/>
      <c r="K558" s="158"/>
      <c r="L558" s="158"/>
      <c r="M558" s="158"/>
      <c r="N558" s="158"/>
      <c r="O558" s="159">
        <f>G558+I558+K558+M558</f>
        <v>0</v>
      </c>
      <c r="P558" s="160">
        <f t="shared" si="558"/>
        <v>0</v>
      </c>
      <c r="Q558" s="161"/>
      <c r="R558" s="158"/>
      <c r="S558" s="158"/>
      <c r="T558" s="158"/>
      <c r="U558" s="158"/>
      <c r="V558" s="158"/>
      <c r="W558" s="158"/>
      <c r="X558" s="158"/>
      <c r="Y558" s="158"/>
      <c r="Z558" s="158"/>
      <c r="AA558" s="158"/>
      <c r="AB558" s="158"/>
      <c r="AC558" s="159">
        <f t="shared" si="559"/>
        <v>0</v>
      </c>
      <c r="AD558" s="162">
        <f t="shared" si="560"/>
        <v>0</v>
      </c>
      <c r="AE558" s="163">
        <f t="shared" si="561"/>
        <v>0</v>
      </c>
      <c r="AF558" s="159">
        <f t="shared" si="562"/>
        <v>0</v>
      </c>
      <c r="AG558" s="164"/>
      <c r="AH558" s="165"/>
    </row>
    <row r="559" spans="1:34" ht="15" thickBot="1" x14ac:dyDescent="0.2">
      <c r="A559" s="71"/>
      <c r="B559" s="361"/>
      <c r="C559" s="370"/>
      <c r="D559" s="370"/>
      <c r="E559" s="371"/>
      <c r="F559" s="33" t="s">
        <v>15</v>
      </c>
      <c r="G559" s="272">
        <f>SUM(G556:G558)</f>
        <v>0</v>
      </c>
      <c r="H559" s="273">
        <f t="shared" ref="H559:I559" si="563">SUM(H556:H558)</f>
        <v>0</v>
      </c>
      <c r="I559" s="273">
        <f t="shared" si="563"/>
        <v>0</v>
      </c>
      <c r="J559" s="273">
        <f>SUM(J556:J558)</f>
        <v>0</v>
      </c>
      <c r="K559" s="273">
        <f t="shared" ref="K559:AH559" si="564">SUM(K556:K558)</f>
        <v>0</v>
      </c>
      <c r="L559" s="273">
        <f t="shared" si="564"/>
        <v>0</v>
      </c>
      <c r="M559" s="273">
        <f t="shared" si="564"/>
        <v>0</v>
      </c>
      <c r="N559" s="273">
        <f t="shared" si="564"/>
        <v>0</v>
      </c>
      <c r="O559" s="273">
        <f t="shared" si="564"/>
        <v>0</v>
      </c>
      <c r="P559" s="274">
        <f t="shared" si="564"/>
        <v>0</v>
      </c>
      <c r="Q559" s="275">
        <f t="shared" si="564"/>
        <v>0</v>
      </c>
      <c r="R559" s="273">
        <f t="shared" si="564"/>
        <v>0</v>
      </c>
      <c r="S559" s="273">
        <f t="shared" si="564"/>
        <v>0</v>
      </c>
      <c r="T559" s="273">
        <f t="shared" si="564"/>
        <v>0</v>
      </c>
      <c r="U559" s="273">
        <f t="shared" si="564"/>
        <v>0</v>
      </c>
      <c r="V559" s="273">
        <f t="shared" si="564"/>
        <v>0</v>
      </c>
      <c r="W559" s="273">
        <f t="shared" si="564"/>
        <v>0</v>
      </c>
      <c r="X559" s="273">
        <f t="shared" si="564"/>
        <v>0</v>
      </c>
      <c r="Y559" s="273">
        <f t="shared" si="564"/>
        <v>0</v>
      </c>
      <c r="Z559" s="273">
        <f t="shared" si="564"/>
        <v>0</v>
      </c>
      <c r="AA559" s="273">
        <f t="shared" si="564"/>
        <v>0</v>
      </c>
      <c r="AB559" s="273">
        <f t="shared" si="564"/>
        <v>0</v>
      </c>
      <c r="AC559" s="273">
        <f t="shared" si="564"/>
        <v>0</v>
      </c>
      <c r="AD559" s="276">
        <f t="shared" si="564"/>
        <v>0</v>
      </c>
      <c r="AE559" s="272">
        <f t="shared" si="564"/>
        <v>0</v>
      </c>
      <c r="AF559" s="273">
        <f t="shared" si="564"/>
        <v>0</v>
      </c>
      <c r="AG559" s="273">
        <f t="shared" si="564"/>
        <v>0</v>
      </c>
      <c r="AH559" s="274">
        <f t="shared" si="564"/>
        <v>0</v>
      </c>
    </row>
    <row r="560" spans="1:34" ht="14.25" x14ac:dyDescent="0.15">
      <c r="A560" s="71"/>
      <c r="B560" s="454" t="s">
        <v>237</v>
      </c>
      <c r="C560" s="455"/>
      <c r="D560" s="455"/>
      <c r="E560" s="456"/>
      <c r="F560" s="9" t="s">
        <v>286</v>
      </c>
      <c r="G560" s="79"/>
      <c r="H560" s="80"/>
      <c r="I560" s="66"/>
      <c r="J560" s="80"/>
      <c r="K560" s="66"/>
      <c r="L560" s="80"/>
      <c r="M560" s="66"/>
      <c r="N560" s="66"/>
      <c r="O560" s="66">
        <f>G560+I560+K560+M560</f>
        <v>0</v>
      </c>
      <c r="P560" s="81">
        <f>H560+J560+L560+N560</f>
        <v>0</v>
      </c>
      <c r="Q560" s="82"/>
      <c r="R560" s="66"/>
      <c r="S560" s="66"/>
      <c r="T560" s="80"/>
      <c r="U560" s="66"/>
      <c r="V560" s="80"/>
      <c r="W560" s="66"/>
      <c r="X560" s="80"/>
      <c r="Y560" s="66"/>
      <c r="Z560" s="80"/>
      <c r="AA560" s="66">
        <v>1</v>
      </c>
      <c r="AB560" s="80">
        <v>3464800</v>
      </c>
      <c r="AC560" s="66">
        <f>Q560+S560+U560+W560+Y560+AA560</f>
        <v>1</v>
      </c>
      <c r="AD560" s="83">
        <f>R560+T560+V560+X560+Z560+AB560</f>
        <v>3464800</v>
      </c>
      <c r="AE560" s="79">
        <f>O560+AC560</f>
        <v>1</v>
      </c>
      <c r="AF560" s="66">
        <f>P560+AD560</f>
        <v>3464800</v>
      </c>
      <c r="AG560" s="66">
        <v>1</v>
      </c>
      <c r="AH560" s="84">
        <v>3464800</v>
      </c>
    </row>
    <row r="561" spans="1:34" ht="14.25" x14ac:dyDescent="0.15">
      <c r="A561" s="71"/>
      <c r="B561" s="457"/>
      <c r="C561" s="458"/>
      <c r="D561" s="458"/>
      <c r="E561" s="459"/>
      <c r="F561" s="10" t="s">
        <v>5</v>
      </c>
      <c r="G561" s="85"/>
      <c r="H561" s="86"/>
      <c r="I561" s="86"/>
      <c r="J561" s="86"/>
      <c r="K561" s="86"/>
      <c r="L561" s="86"/>
      <c r="M561" s="86"/>
      <c r="N561" s="86"/>
      <c r="O561" s="87">
        <f>G561+I561+K561+M561</f>
        <v>0</v>
      </c>
      <c r="P561" s="88">
        <f t="shared" ref="P561:P562" si="565">H561+J561+L561+N561</f>
        <v>0</v>
      </c>
      <c r="Q561" s="89"/>
      <c r="R561" s="86"/>
      <c r="S561" s="86"/>
      <c r="T561" s="86"/>
      <c r="U561" s="86"/>
      <c r="V561" s="86"/>
      <c r="W561" s="86"/>
      <c r="X561" s="86"/>
      <c r="Y561" s="86"/>
      <c r="Z561" s="86"/>
      <c r="AA561" s="86"/>
      <c r="AB561" s="86"/>
      <c r="AC561" s="87">
        <f t="shared" ref="AC561:AD562" si="566">Q561+S561+U561+W561+Y561+AA561</f>
        <v>0</v>
      </c>
      <c r="AD561" s="90">
        <f t="shared" si="566"/>
        <v>0</v>
      </c>
      <c r="AE561" s="91">
        <f t="shared" ref="AE561:AF562" si="567">O561+AC561</f>
        <v>0</v>
      </c>
      <c r="AF561" s="87">
        <f t="shared" si="567"/>
        <v>0</v>
      </c>
      <c r="AG561" s="86"/>
      <c r="AH561" s="92"/>
    </row>
    <row r="562" spans="1:34" ht="14.25" x14ac:dyDescent="0.15">
      <c r="A562" s="71"/>
      <c r="B562" s="457"/>
      <c r="C562" s="458"/>
      <c r="D562" s="458"/>
      <c r="E562" s="459"/>
      <c r="F562" s="11" t="s">
        <v>9</v>
      </c>
      <c r="G562" s="93"/>
      <c r="H562" s="94"/>
      <c r="I562" s="94"/>
      <c r="J562" s="94"/>
      <c r="K562" s="94"/>
      <c r="L562" s="94"/>
      <c r="M562" s="94"/>
      <c r="N562" s="94"/>
      <c r="O562" s="95">
        <f>G562+I562+K562+M562</f>
        <v>0</v>
      </c>
      <c r="P562" s="96">
        <f t="shared" si="565"/>
        <v>0</v>
      </c>
      <c r="Q562" s="97"/>
      <c r="R562" s="94"/>
      <c r="S562" s="94"/>
      <c r="T562" s="94"/>
      <c r="U562" s="94"/>
      <c r="V562" s="94"/>
      <c r="W562" s="94"/>
      <c r="X562" s="94"/>
      <c r="Y562" s="94"/>
      <c r="Z562" s="94"/>
      <c r="AA562" s="94"/>
      <c r="AB562" s="94"/>
      <c r="AC562" s="95">
        <f t="shared" si="566"/>
        <v>0</v>
      </c>
      <c r="AD562" s="98">
        <f t="shared" si="566"/>
        <v>0</v>
      </c>
      <c r="AE562" s="99">
        <f t="shared" si="567"/>
        <v>0</v>
      </c>
      <c r="AF562" s="95">
        <f t="shared" si="567"/>
        <v>0</v>
      </c>
      <c r="AG562" s="100"/>
      <c r="AH562" s="101"/>
    </row>
    <row r="563" spans="1:34" ht="15" thickBot="1" x14ac:dyDescent="0.2">
      <c r="A563" s="71"/>
      <c r="B563" s="361"/>
      <c r="C563" s="370"/>
      <c r="D563" s="370"/>
      <c r="E563" s="371"/>
      <c r="F563" s="13" t="s">
        <v>15</v>
      </c>
      <c r="G563" s="107">
        <f>SUM(G560:G562)</f>
        <v>0</v>
      </c>
      <c r="H563" s="108">
        <f t="shared" ref="H563:AH563" si="568">SUM(H560:H562)</f>
        <v>0</v>
      </c>
      <c r="I563" s="108">
        <f t="shared" si="568"/>
        <v>0</v>
      </c>
      <c r="J563" s="108">
        <f t="shared" si="568"/>
        <v>0</v>
      </c>
      <c r="K563" s="108">
        <f t="shared" si="568"/>
        <v>0</v>
      </c>
      <c r="L563" s="108">
        <f t="shared" si="568"/>
        <v>0</v>
      </c>
      <c r="M563" s="108">
        <f t="shared" si="568"/>
        <v>0</v>
      </c>
      <c r="N563" s="108">
        <f t="shared" si="568"/>
        <v>0</v>
      </c>
      <c r="O563" s="108">
        <f t="shared" si="568"/>
        <v>0</v>
      </c>
      <c r="P563" s="109">
        <f t="shared" si="568"/>
        <v>0</v>
      </c>
      <c r="Q563" s="110">
        <f t="shared" si="568"/>
        <v>0</v>
      </c>
      <c r="R563" s="108">
        <f t="shared" si="568"/>
        <v>0</v>
      </c>
      <c r="S563" s="108">
        <f t="shared" si="568"/>
        <v>0</v>
      </c>
      <c r="T563" s="108">
        <f t="shared" si="568"/>
        <v>0</v>
      </c>
      <c r="U563" s="108">
        <f t="shared" si="568"/>
        <v>0</v>
      </c>
      <c r="V563" s="108">
        <f t="shared" si="568"/>
        <v>0</v>
      </c>
      <c r="W563" s="108">
        <f t="shared" si="568"/>
        <v>0</v>
      </c>
      <c r="X563" s="108">
        <f t="shared" si="568"/>
        <v>0</v>
      </c>
      <c r="Y563" s="108">
        <f t="shared" si="568"/>
        <v>0</v>
      </c>
      <c r="Z563" s="108">
        <f t="shared" si="568"/>
        <v>0</v>
      </c>
      <c r="AA563" s="108">
        <f t="shared" si="568"/>
        <v>1</v>
      </c>
      <c r="AB563" s="108">
        <f t="shared" si="568"/>
        <v>3464800</v>
      </c>
      <c r="AC563" s="108">
        <f t="shared" si="568"/>
        <v>1</v>
      </c>
      <c r="AD563" s="111">
        <f t="shared" si="568"/>
        <v>3464800</v>
      </c>
      <c r="AE563" s="107">
        <f t="shared" si="568"/>
        <v>1</v>
      </c>
      <c r="AF563" s="108">
        <f t="shared" si="568"/>
        <v>3464800</v>
      </c>
      <c r="AG563" s="108">
        <f t="shared" si="568"/>
        <v>1</v>
      </c>
      <c r="AH563" s="109">
        <f t="shared" si="568"/>
        <v>3464800</v>
      </c>
    </row>
    <row r="564" spans="1:34" ht="14.25" x14ac:dyDescent="0.15">
      <c r="B564" s="361" t="s">
        <v>238</v>
      </c>
      <c r="C564" s="370"/>
      <c r="D564" s="370"/>
      <c r="E564" s="370"/>
      <c r="F564" s="9" t="s">
        <v>208</v>
      </c>
      <c r="G564" s="142">
        <v>1</v>
      </c>
      <c r="H564" s="143">
        <v>97632</v>
      </c>
      <c r="I564" s="144">
        <v>2</v>
      </c>
      <c r="J564" s="143">
        <v>5262</v>
      </c>
      <c r="K564" s="144">
        <v>1</v>
      </c>
      <c r="L564" s="143">
        <v>38880</v>
      </c>
      <c r="M564" s="144">
        <v>4</v>
      </c>
      <c r="N564" s="144">
        <v>64800</v>
      </c>
      <c r="O564" s="144">
        <f>G564+I564+K564+M564</f>
        <v>8</v>
      </c>
      <c r="P564" s="145">
        <f>H564+J564+L564+N564</f>
        <v>206574</v>
      </c>
      <c r="Q564" s="146"/>
      <c r="R564" s="144"/>
      <c r="S564" s="144"/>
      <c r="T564" s="143"/>
      <c r="U564" s="144"/>
      <c r="V564" s="143"/>
      <c r="W564" s="144"/>
      <c r="X564" s="143"/>
      <c r="Y564" s="144"/>
      <c r="Z564" s="143"/>
      <c r="AA564" s="144">
        <v>12</v>
      </c>
      <c r="AB564" s="143">
        <v>144557</v>
      </c>
      <c r="AC564" s="144">
        <f>Q564+S564+U564+W564+Y564+AA564</f>
        <v>12</v>
      </c>
      <c r="AD564" s="147">
        <f>R564+T564+V564+X564+Z564+AB564</f>
        <v>144557</v>
      </c>
      <c r="AE564" s="142">
        <f>O564+AC564</f>
        <v>20</v>
      </c>
      <c r="AF564" s="144">
        <f>P564+AD564</f>
        <v>351131</v>
      </c>
      <c r="AG564" s="144"/>
      <c r="AH564" s="148"/>
    </row>
    <row r="565" spans="1:34" ht="14.25" x14ac:dyDescent="0.15">
      <c r="B565" s="364"/>
      <c r="C565" s="368"/>
      <c r="D565" s="368"/>
      <c r="E565" s="368"/>
      <c r="F565" s="10" t="s">
        <v>209</v>
      </c>
      <c r="G565" s="149"/>
      <c r="H565" s="150"/>
      <c r="I565" s="150"/>
      <c r="J565" s="150"/>
      <c r="K565" s="150"/>
      <c r="L565" s="150"/>
      <c r="M565" s="150"/>
      <c r="N565" s="150"/>
      <c r="O565" s="151">
        <f>G565+I565+K565+M565</f>
        <v>0</v>
      </c>
      <c r="P565" s="152">
        <f t="shared" ref="P565:P566" si="569">H565+J565+L565+N565</f>
        <v>0</v>
      </c>
      <c r="Q565" s="153"/>
      <c r="R565" s="150"/>
      <c r="S565" s="150"/>
      <c r="T565" s="150"/>
      <c r="U565" s="150"/>
      <c r="V565" s="150"/>
      <c r="W565" s="150"/>
      <c r="X565" s="150"/>
      <c r="Y565" s="150"/>
      <c r="Z565" s="150"/>
      <c r="AA565" s="150"/>
      <c r="AB565" s="150"/>
      <c r="AC565" s="151">
        <f t="shared" ref="AC565:AD566" si="570">Q565+S565+U565+W565+Y565+AA565</f>
        <v>0</v>
      </c>
      <c r="AD565" s="154">
        <f t="shared" si="570"/>
        <v>0</v>
      </c>
      <c r="AE565" s="155">
        <f t="shared" ref="AE565:AF566" si="571">O565+AC565</f>
        <v>0</v>
      </c>
      <c r="AF565" s="151">
        <f t="shared" si="571"/>
        <v>0</v>
      </c>
      <c r="AG565" s="150"/>
      <c r="AH565" s="156"/>
    </row>
    <row r="566" spans="1:34" ht="14.25" x14ac:dyDescent="0.15">
      <c r="B566" s="364"/>
      <c r="C566" s="368"/>
      <c r="D566" s="368"/>
      <c r="E566" s="368"/>
      <c r="F566" s="11" t="s">
        <v>210</v>
      </c>
      <c r="G566" s="157"/>
      <c r="H566" s="158"/>
      <c r="I566" s="158"/>
      <c r="J566" s="158"/>
      <c r="K566" s="158"/>
      <c r="L566" s="158"/>
      <c r="M566" s="158"/>
      <c r="N566" s="158"/>
      <c r="O566" s="159">
        <f>G566+I566+K566+M566</f>
        <v>0</v>
      </c>
      <c r="P566" s="160">
        <f t="shared" si="569"/>
        <v>0</v>
      </c>
      <c r="Q566" s="161"/>
      <c r="R566" s="158"/>
      <c r="S566" s="158"/>
      <c r="T566" s="158"/>
      <c r="U566" s="158"/>
      <c r="V566" s="158"/>
      <c r="W566" s="158"/>
      <c r="X566" s="158"/>
      <c r="Y566" s="158"/>
      <c r="Z566" s="158"/>
      <c r="AA566" s="158"/>
      <c r="AB566" s="158"/>
      <c r="AC566" s="159">
        <f t="shared" si="570"/>
        <v>0</v>
      </c>
      <c r="AD566" s="162">
        <f t="shared" si="570"/>
        <v>0</v>
      </c>
      <c r="AE566" s="163">
        <f t="shared" si="571"/>
        <v>0</v>
      </c>
      <c r="AF566" s="159">
        <f t="shared" si="571"/>
        <v>0</v>
      </c>
      <c r="AG566" s="164"/>
      <c r="AH566" s="165"/>
    </row>
    <row r="567" spans="1:34" ht="15" thickBot="1" x14ac:dyDescent="0.2">
      <c r="B567" s="364"/>
      <c r="C567" s="368"/>
      <c r="D567" s="368"/>
      <c r="E567" s="368"/>
      <c r="F567" s="13" t="s">
        <v>15</v>
      </c>
      <c r="G567" s="200">
        <f>SUM(G564:G566)</f>
        <v>1</v>
      </c>
      <c r="H567" s="201">
        <f t="shared" ref="H567:AH567" si="572">SUM(H564:H566)</f>
        <v>97632</v>
      </c>
      <c r="I567" s="201">
        <f t="shared" si="572"/>
        <v>2</v>
      </c>
      <c r="J567" s="201">
        <f t="shared" si="572"/>
        <v>5262</v>
      </c>
      <c r="K567" s="201">
        <f t="shared" si="572"/>
        <v>1</v>
      </c>
      <c r="L567" s="201">
        <f t="shared" si="572"/>
        <v>38880</v>
      </c>
      <c r="M567" s="201">
        <f t="shared" si="572"/>
        <v>4</v>
      </c>
      <c r="N567" s="201">
        <f t="shared" si="572"/>
        <v>64800</v>
      </c>
      <c r="O567" s="201">
        <f t="shared" si="572"/>
        <v>8</v>
      </c>
      <c r="P567" s="202">
        <f t="shared" si="572"/>
        <v>206574</v>
      </c>
      <c r="Q567" s="203">
        <f t="shared" si="572"/>
        <v>0</v>
      </c>
      <c r="R567" s="201">
        <f t="shared" si="572"/>
        <v>0</v>
      </c>
      <c r="S567" s="201">
        <f t="shared" si="572"/>
        <v>0</v>
      </c>
      <c r="T567" s="201">
        <f t="shared" si="572"/>
        <v>0</v>
      </c>
      <c r="U567" s="201">
        <f t="shared" si="572"/>
        <v>0</v>
      </c>
      <c r="V567" s="201">
        <f t="shared" si="572"/>
        <v>0</v>
      </c>
      <c r="W567" s="201">
        <f t="shared" si="572"/>
        <v>0</v>
      </c>
      <c r="X567" s="201">
        <f t="shared" si="572"/>
        <v>0</v>
      </c>
      <c r="Y567" s="201">
        <f t="shared" si="572"/>
        <v>0</v>
      </c>
      <c r="Z567" s="201">
        <f t="shared" si="572"/>
        <v>0</v>
      </c>
      <c r="AA567" s="201">
        <f t="shared" si="572"/>
        <v>12</v>
      </c>
      <c r="AB567" s="201">
        <f t="shared" si="572"/>
        <v>144557</v>
      </c>
      <c r="AC567" s="201">
        <f t="shared" si="572"/>
        <v>12</v>
      </c>
      <c r="AD567" s="204">
        <f t="shared" si="572"/>
        <v>144557</v>
      </c>
      <c r="AE567" s="200">
        <f t="shared" si="572"/>
        <v>20</v>
      </c>
      <c r="AF567" s="201">
        <f t="shared" si="572"/>
        <v>351131</v>
      </c>
      <c r="AG567" s="201">
        <f t="shared" si="572"/>
        <v>0</v>
      </c>
      <c r="AH567" s="202">
        <f t="shared" si="572"/>
        <v>0</v>
      </c>
    </row>
    <row r="568" spans="1:34" ht="14.25" x14ac:dyDescent="0.15">
      <c r="A568" s="71"/>
      <c r="B568" s="454" t="s">
        <v>291</v>
      </c>
      <c r="C568" s="455"/>
      <c r="D568" s="455"/>
      <c r="E568" s="456"/>
      <c r="F568" s="9" t="s">
        <v>4</v>
      </c>
      <c r="G568" s="142"/>
      <c r="H568" s="143"/>
      <c r="I568" s="144"/>
      <c r="J568" s="143"/>
      <c r="K568" s="144"/>
      <c r="L568" s="143"/>
      <c r="M568" s="144"/>
      <c r="N568" s="144"/>
      <c r="O568" s="144">
        <f>G568+I568+K568+M568</f>
        <v>0</v>
      </c>
      <c r="P568" s="145">
        <f>H568+J568+L568+N568</f>
        <v>0</v>
      </c>
      <c r="Q568" s="146"/>
      <c r="R568" s="144"/>
      <c r="S568" s="144"/>
      <c r="T568" s="143"/>
      <c r="U568" s="144"/>
      <c r="V568" s="143"/>
      <c r="W568" s="144"/>
      <c r="X568" s="143"/>
      <c r="Y568" s="144"/>
      <c r="Z568" s="143"/>
      <c r="AA568" s="144"/>
      <c r="AB568" s="143"/>
      <c r="AC568" s="144">
        <f>Q568+S568+U568+W568+Y568+AA568</f>
        <v>0</v>
      </c>
      <c r="AD568" s="147">
        <f>R568+T568+V568+X568+Z568+AB568</f>
        <v>0</v>
      </c>
      <c r="AE568" s="142">
        <f>O568+AC568</f>
        <v>0</v>
      </c>
      <c r="AF568" s="144">
        <f>P568+AD568</f>
        <v>0</v>
      </c>
      <c r="AG568" s="144"/>
      <c r="AH568" s="148"/>
    </row>
    <row r="569" spans="1:34" ht="14.25" x14ac:dyDescent="0.15">
      <c r="A569" s="71"/>
      <c r="B569" s="457"/>
      <c r="C569" s="458"/>
      <c r="D569" s="458"/>
      <c r="E569" s="459"/>
      <c r="F569" s="10" t="s">
        <v>5</v>
      </c>
      <c r="G569" s="149"/>
      <c r="H569" s="150"/>
      <c r="I569" s="150"/>
      <c r="J569" s="150"/>
      <c r="K569" s="150"/>
      <c r="L569" s="150"/>
      <c r="M569" s="150"/>
      <c r="N569" s="150"/>
      <c r="O569" s="151">
        <f>G569+I569+K569+M569</f>
        <v>0</v>
      </c>
      <c r="P569" s="152">
        <f t="shared" ref="P569:P570" si="573">H569+J569+L569+N569</f>
        <v>0</v>
      </c>
      <c r="Q569" s="153"/>
      <c r="R569" s="150"/>
      <c r="S569" s="150"/>
      <c r="T569" s="150"/>
      <c r="U569" s="150"/>
      <c r="V569" s="150"/>
      <c r="W569" s="150"/>
      <c r="X569" s="150"/>
      <c r="Y569" s="150"/>
      <c r="Z569" s="150"/>
      <c r="AA569" s="150"/>
      <c r="AB569" s="150"/>
      <c r="AC569" s="151">
        <f t="shared" ref="AC569:AC570" si="574">Q569+S569+U569+W569+Y569+AA569</f>
        <v>0</v>
      </c>
      <c r="AD569" s="154">
        <f t="shared" ref="AD569:AD570" si="575">R569+T569+V569+X569+Z569+AB569</f>
        <v>0</v>
      </c>
      <c r="AE569" s="155">
        <f t="shared" ref="AE569:AE570" si="576">O569+AC569</f>
        <v>0</v>
      </c>
      <c r="AF569" s="151">
        <f t="shared" ref="AF569:AF570" si="577">P569+AD569</f>
        <v>0</v>
      </c>
      <c r="AG569" s="150"/>
      <c r="AH569" s="156"/>
    </row>
    <row r="570" spans="1:34" ht="14.25" x14ac:dyDescent="0.15">
      <c r="A570" s="71"/>
      <c r="B570" s="457"/>
      <c r="C570" s="458"/>
      <c r="D570" s="458"/>
      <c r="E570" s="459"/>
      <c r="F570" s="11" t="s">
        <v>9</v>
      </c>
      <c r="G570" s="157"/>
      <c r="H570" s="158"/>
      <c r="I570" s="158"/>
      <c r="J570" s="158"/>
      <c r="K570" s="158"/>
      <c r="L570" s="158"/>
      <c r="M570" s="158"/>
      <c r="N570" s="158"/>
      <c r="O570" s="159">
        <f>G570+I570+K570+M570</f>
        <v>0</v>
      </c>
      <c r="P570" s="160">
        <f t="shared" si="573"/>
        <v>0</v>
      </c>
      <c r="Q570" s="161"/>
      <c r="R570" s="158"/>
      <c r="S570" s="158"/>
      <c r="T570" s="158"/>
      <c r="U570" s="158"/>
      <c r="V570" s="158"/>
      <c r="W570" s="158"/>
      <c r="X570" s="158"/>
      <c r="Y570" s="158"/>
      <c r="Z570" s="158"/>
      <c r="AA570" s="158"/>
      <c r="AB570" s="158"/>
      <c r="AC570" s="159">
        <f t="shared" si="574"/>
        <v>0</v>
      </c>
      <c r="AD570" s="162">
        <f t="shared" si="575"/>
        <v>0</v>
      </c>
      <c r="AE570" s="163">
        <f t="shared" si="576"/>
        <v>0</v>
      </c>
      <c r="AF570" s="159">
        <f t="shared" si="577"/>
        <v>0</v>
      </c>
      <c r="AG570" s="164"/>
      <c r="AH570" s="165"/>
    </row>
    <row r="571" spans="1:34" ht="15" thickBot="1" x14ac:dyDescent="0.2">
      <c r="A571" s="71"/>
      <c r="B571" s="361"/>
      <c r="C571" s="370"/>
      <c r="D571" s="370"/>
      <c r="E571" s="371"/>
      <c r="F571" s="33" t="s">
        <v>15</v>
      </c>
      <c r="G571" s="272">
        <f>SUM(G568:G570)</f>
        <v>0</v>
      </c>
      <c r="H571" s="273">
        <f t="shared" ref="H571:I571" si="578">SUM(H568:H570)</f>
        <v>0</v>
      </c>
      <c r="I571" s="273">
        <f t="shared" si="578"/>
        <v>0</v>
      </c>
      <c r="J571" s="273">
        <f>SUM(J568:J570)</f>
        <v>0</v>
      </c>
      <c r="K571" s="273">
        <f t="shared" ref="K571:AH571" si="579">SUM(K568:K570)</f>
        <v>0</v>
      </c>
      <c r="L571" s="273">
        <f t="shared" si="579"/>
        <v>0</v>
      </c>
      <c r="M571" s="273">
        <f t="shared" si="579"/>
        <v>0</v>
      </c>
      <c r="N571" s="273">
        <f t="shared" si="579"/>
        <v>0</v>
      </c>
      <c r="O571" s="273">
        <f t="shared" si="579"/>
        <v>0</v>
      </c>
      <c r="P571" s="274">
        <f t="shared" si="579"/>
        <v>0</v>
      </c>
      <c r="Q571" s="275">
        <f t="shared" si="579"/>
        <v>0</v>
      </c>
      <c r="R571" s="273">
        <f t="shared" si="579"/>
        <v>0</v>
      </c>
      <c r="S571" s="273">
        <f t="shared" si="579"/>
        <v>0</v>
      </c>
      <c r="T571" s="273">
        <f t="shared" si="579"/>
        <v>0</v>
      </c>
      <c r="U571" s="273">
        <f t="shared" si="579"/>
        <v>0</v>
      </c>
      <c r="V571" s="273">
        <f t="shared" si="579"/>
        <v>0</v>
      </c>
      <c r="W571" s="273">
        <f t="shared" si="579"/>
        <v>0</v>
      </c>
      <c r="X571" s="273">
        <f t="shared" si="579"/>
        <v>0</v>
      </c>
      <c r="Y571" s="273">
        <f t="shared" si="579"/>
        <v>0</v>
      </c>
      <c r="Z571" s="273">
        <f t="shared" si="579"/>
        <v>0</v>
      </c>
      <c r="AA571" s="273">
        <f t="shared" si="579"/>
        <v>0</v>
      </c>
      <c r="AB571" s="273">
        <f t="shared" si="579"/>
        <v>0</v>
      </c>
      <c r="AC571" s="273">
        <f t="shared" si="579"/>
        <v>0</v>
      </c>
      <c r="AD571" s="276">
        <f t="shared" si="579"/>
        <v>0</v>
      </c>
      <c r="AE571" s="272">
        <f t="shared" si="579"/>
        <v>0</v>
      </c>
      <c r="AF571" s="273">
        <f t="shared" si="579"/>
        <v>0</v>
      </c>
      <c r="AG571" s="273">
        <f t="shared" si="579"/>
        <v>0</v>
      </c>
      <c r="AH571" s="274">
        <f t="shared" si="579"/>
        <v>0</v>
      </c>
    </row>
    <row r="572" spans="1:34" ht="14.25" x14ac:dyDescent="0.15">
      <c r="B572" s="361" t="s">
        <v>239</v>
      </c>
      <c r="C572" s="362"/>
      <c r="D572" s="362"/>
      <c r="E572" s="362"/>
      <c r="F572" s="9" t="s">
        <v>208</v>
      </c>
      <c r="G572" s="79"/>
      <c r="H572" s="80"/>
      <c r="I572" s="66">
        <v>2</v>
      </c>
      <c r="J572" s="80">
        <v>59904</v>
      </c>
      <c r="K572" s="66">
        <v>33</v>
      </c>
      <c r="L572" s="80">
        <v>95520</v>
      </c>
      <c r="M572" s="66"/>
      <c r="N572" s="66"/>
      <c r="O572" s="66">
        <f>G572+I572+K572+M572</f>
        <v>35</v>
      </c>
      <c r="P572" s="81">
        <f>H572+J572+L572+N572</f>
        <v>155424</v>
      </c>
      <c r="Q572" s="82"/>
      <c r="R572" s="66"/>
      <c r="S572" s="66"/>
      <c r="T572" s="80"/>
      <c r="U572" s="66">
        <v>1</v>
      </c>
      <c r="V572" s="80">
        <v>10227600</v>
      </c>
      <c r="W572" s="66"/>
      <c r="X572" s="80"/>
      <c r="Y572" s="66"/>
      <c r="Z572" s="80"/>
      <c r="AA572" s="66"/>
      <c r="AB572" s="80"/>
      <c r="AC572" s="66">
        <f>Q572+S572+U572+W572+Y572+AA572</f>
        <v>1</v>
      </c>
      <c r="AD572" s="83">
        <f>R572+T572+V572+X572+Z572+AB572</f>
        <v>10227600</v>
      </c>
      <c r="AE572" s="79">
        <f>O572+AC572</f>
        <v>36</v>
      </c>
      <c r="AF572" s="66">
        <f>P572+AD572</f>
        <v>10383024</v>
      </c>
      <c r="AG572" s="66">
        <v>1</v>
      </c>
      <c r="AH572" s="84">
        <v>10227600</v>
      </c>
    </row>
    <row r="573" spans="1:34" ht="14.25" x14ac:dyDescent="0.15">
      <c r="B573" s="364"/>
      <c r="C573" s="365"/>
      <c r="D573" s="365"/>
      <c r="E573" s="365"/>
      <c r="F573" s="10" t="s">
        <v>209</v>
      </c>
      <c r="G573" s="85"/>
      <c r="H573" s="86"/>
      <c r="I573" s="86"/>
      <c r="J573" s="86"/>
      <c r="K573" s="86"/>
      <c r="L573" s="86"/>
      <c r="M573" s="86"/>
      <c r="N573" s="86"/>
      <c r="O573" s="87">
        <f>G573+I573+K573+M573</f>
        <v>0</v>
      </c>
      <c r="P573" s="88">
        <f t="shared" ref="P573:P574" si="580">H573+J573+L573+N573</f>
        <v>0</v>
      </c>
      <c r="Q573" s="89"/>
      <c r="R573" s="86"/>
      <c r="S573" s="86"/>
      <c r="T573" s="86"/>
      <c r="U573" s="86"/>
      <c r="V573" s="86"/>
      <c r="W573" s="86"/>
      <c r="X573" s="86"/>
      <c r="Y573" s="86"/>
      <c r="Z573" s="86"/>
      <c r="AA573" s="86"/>
      <c r="AB573" s="86"/>
      <c r="AC573" s="87">
        <f t="shared" ref="AC573:AD574" si="581">Q573+S573+U573+W573+Y573+AA573</f>
        <v>0</v>
      </c>
      <c r="AD573" s="90">
        <f t="shared" si="581"/>
        <v>0</v>
      </c>
      <c r="AE573" s="91">
        <f t="shared" ref="AE573:AF574" si="582">O573+AC573</f>
        <v>0</v>
      </c>
      <c r="AF573" s="87">
        <f t="shared" si="582"/>
        <v>0</v>
      </c>
      <c r="AG573" s="86"/>
      <c r="AH573" s="92"/>
    </row>
    <row r="574" spans="1:34" ht="14.25" x14ac:dyDescent="0.15">
      <c r="B574" s="364"/>
      <c r="C574" s="365"/>
      <c r="D574" s="365"/>
      <c r="E574" s="365"/>
      <c r="F574" s="11" t="s">
        <v>210</v>
      </c>
      <c r="G574" s="93"/>
      <c r="H574" s="94"/>
      <c r="I574" s="94"/>
      <c r="J574" s="94"/>
      <c r="K574" s="94"/>
      <c r="L574" s="94"/>
      <c r="M574" s="94"/>
      <c r="N574" s="94"/>
      <c r="O574" s="95">
        <f>G574+I574+K574+M574</f>
        <v>0</v>
      </c>
      <c r="P574" s="96">
        <f t="shared" si="580"/>
        <v>0</v>
      </c>
      <c r="Q574" s="97"/>
      <c r="R574" s="94"/>
      <c r="S574" s="94"/>
      <c r="T574" s="94"/>
      <c r="U574" s="94"/>
      <c r="V574" s="94"/>
      <c r="W574" s="94"/>
      <c r="X574" s="94"/>
      <c r="Y574" s="94"/>
      <c r="Z574" s="94"/>
      <c r="AA574" s="94"/>
      <c r="AB574" s="94"/>
      <c r="AC574" s="95">
        <f t="shared" si="581"/>
        <v>0</v>
      </c>
      <c r="AD574" s="98">
        <f t="shared" si="581"/>
        <v>0</v>
      </c>
      <c r="AE574" s="99">
        <f t="shared" si="582"/>
        <v>0</v>
      </c>
      <c r="AF574" s="95">
        <f t="shared" si="582"/>
        <v>0</v>
      </c>
      <c r="AG574" s="100"/>
      <c r="AH574" s="101"/>
    </row>
    <row r="575" spans="1:34" ht="15" thickBot="1" x14ac:dyDescent="0.2">
      <c r="B575" s="367"/>
      <c r="C575" s="365"/>
      <c r="D575" s="365"/>
      <c r="E575" s="365"/>
      <c r="F575" s="13" t="s">
        <v>15</v>
      </c>
      <c r="G575" s="107">
        <f>SUM(G572:G574)</f>
        <v>0</v>
      </c>
      <c r="H575" s="108">
        <f t="shared" ref="H575:AH575" si="583">SUM(H572:H574)</f>
        <v>0</v>
      </c>
      <c r="I575" s="108">
        <f t="shared" si="583"/>
        <v>2</v>
      </c>
      <c r="J575" s="108">
        <f t="shared" si="583"/>
        <v>59904</v>
      </c>
      <c r="K575" s="108">
        <f t="shared" si="583"/>
        <v>33</v>
      </c>
      <c r="L575" s="108">
        <f t="shared" si="583"/>
        <v>95520</v>
      </c>
      <c r="M575" s="108">
        <f t="shared" si="583"/>
        <v>0</v>
      </c>
      <c r="N575" s="108">
        <f t="shared" si="583"/>
        <v>0</v>
      </c>
      <c r="O575" s="108">
        <f t="shared" si="583"/>
        <v>35</v>
      </c>
      <c r="P575" s="109">
        <f t="shared" si="583"/>
        <v>155424</v>
      </c>
      <c r="Q575" s="110">
        <f t="shared" si="583"/>
        <v>0</v>
      </c>
      <c r="R575" s="108">
        <f t="shared" si="583"/>
        <v>0</v>
      </c>
      <c r="S575" s="108">
        <f t="shared" si="583"/>
        <v>0</v>
      </c>
      <c r="T575" s="108">
        <f t="shared" si="583"/>
        <v>0</v>
      </c>
      <c r="U575" s="108">
        <f t="shared" si="583"/>
        <v>1</v>
      </c>
      <c r="V575" s="108">
        <f t="shared" si="583"/>
        <v>10227600</v>
      </c>
      <c r="W575" s="108">
        <f t="shared" si="583"/>
        <v>0</v>
      </c>
      <c r="X575" s="108">
        <f t="shared" si="583"/>
        <v>0</v>
      </c>
      <c r="Y575" s="108">
        <f t="shared" si="583"/>
        <v>0</v>
      </c>
      <c r="Z575" s="108">
        <f t="shared" si="583"/>
        <v>0</v>
      </c>
      <c r="AA575" s="108">
        <f t="shared" si="583"/>
        <v>0</v>
      </c>
      <c r="AB575" s="108">
        <f t="shared" si="583"/>
        <v>0</v>
      </c>
      <c r="AC575" s="108">
        <f t="shared" si="583"/>
        <v>1</v>
      </c>
      <c r="AD575" s="111">
        <f t="shared" si="583"/>
        <v>10227600</v>
      </c>
      <c r="AE575" s="107">
        <f t="shared" si="583"/>
        <v>36</v>
      </c>
      <c r="AF575" s="108">
        <f t="shared" si="583"/>
        <v>10383024</v>
      </c>
      <c r="AG575" s="108">
        <f t="shared" si="583"/>
        <v>1</v>
      </c>
      <c r="AH575" s="109">
        <f t="shared" si="583"/>
        <v>10227600</v>
      </c>
    </row>
    <row r="576" spans="1:34" ht="14.25" x14ac:dyDescent="0.15">
      <c r="B576" s="364" t="s">
        <v>240</v>
      </c>
      <c r="C576" s="365"/>
      <c r="D576" s="365"/>
      <c r="E576" s="365"/>
      <c r="F576" s="9" t="s">
        <v>208</v>
      </c>
      <c r="G576" s="79"/>
      <c r="H576" s="80"/>
      <c r="I576" s="66"/>
      <c r="J576" s="80"/>
      <c r="K576" s="66"/>
      <c r="L576" s="80"/>
      <c r="M576" s="66"/>
      <c r="N576" s="66"/>
      <c r="O576" s="66">
        <f>G576+I576+K576+M576</f>
        <v>0</v>
      </c>
      <c r="P576" s="81">
        <f>H576+J576+L576+N576</f>
        <v>0</v>
      </c>
      <c r="Q576" s="82"/>
      <c r="R576" s="66"/>
      <c r="S576" s="66"/>
      <c r="T576" s="80"/>
      <c r="U576" s="66">
        <v>2</v>
      </c>
      <c r="V576" s="80">
        <v>323855</v>
      </c>
      <c r="W576" s="66"/>
      <c r="X576" s="80"/>
      <c r="Y576" s="66"/>
      <c r="Z576" s="80"/>
      <c r="AA576" s="66"/>
      <c r="AB576" s="80"/>
      <c r="AC576" s="66">
        <f>Q576+S576+U576+W576+Y576+AA576</f>
        <v>2</v>
      </c>
      <c r="AD576" s="83">
        <f>R576+T576+V576+X576+Z576+AB576</f>
        <v>323855</v>
      </c>
      <c r="AE576" s="79">
        <f>O576+AC576</f>
        <v>2</v>
      </c>
      <c r="AF576" s="66">
        <f>P576+AD576</f>
        <v>323855</v>
      </c>
      <c r="AG576" s="66">
        <v>2</v>
      </c>
      <c r="AH576" s="84">
        <v>323855</v>
      </c>
    </row>
    <row r="577" spans="1:34" ht="14.25" x14ac:dyDescent="0.15">
      <c r="B577" s="364"/>
      <c r="C577" s="365"/>
      <c r="D577" s="365"/>
      <c r="E577" s="365"/>
      <c r="F577" s="10" t="s">
        <v>209</v>
      </c>
      <c r="G577" s="85"/>
      <c r="H577" s="86"/>
      <c r="I577" s="86"/>
      <c r="J577" s="86"/>
      <c r="K577" s="86"/>
      <c r="L577" s="86"/>
      <c r="M577" s="86"/>
      <c r="N577" s="86"/>
      <c r="O577" s="87">
        <f>G577+I577+K577+M577</f>
        <v>0</v>
      </c>
      <c r="P577" s="88">
        <f t="shared" ref="P577:P578" si="584">H577+J577+L577+N577</f>
        <v>0</v>
      </c>
      <c r="Q577" s="89"/>
      <c r="R577" s="86"/>
      <c r="S577" s="86"/>
      <c r="T577" s="86"/>
      <c r="U577" s="86"/>
      <c r="V577" s="86"/>
      <c r="W577" s="86"/>
      <c r="X577" s="86"/>
      <c r="Y577" s="86"/>
      <c r="Z577" s="86"/>
      <c r="AA577" s="86"/>
      <c r="AB577" s="86"/>
      <c r="AC577" s="87">
        <f t="shared" ref="AC577:AD578" si="585">Q577+S577+U577+W577+Y577+AA577</f>
        <v>0</v>
      </c>
      <c r="AD577" s="90">
        <f t="shared" si="585"/>
        <v>0</v>
      </c>
      <c r="AE577" s="91">
        <f t="shared" ref="AE577:AF578" si="586">O577+AC577</f>
        <v>0</v>
      </c>
      <c r="AF577" s="87">
        <f t="shared" si="586"/>
        <v>0</v>
      </c>
      <c r="AG577" s="86"/>
      <c r="AH577" s="92"/>
    </row>
    <row r="578" spans="1:34" ht="14.25" x14ac:dyDescent="0.15">
      <c r="B578" s="364"/>
      <c r="C578" s="365"/>
      <c r="D578" s="365"/>
      <c r="E578" s="365"/>
      <c r="F578" s="11" t="s">
        <v>210</v>
      </c>
      <c r="G578" s="93"/>
      <c r="H578" s="94"/>
      <c r="I578" s="94"/>
      <c r="J578" s="94"/>
      <c r="K578" s="94"/>
      <c r="L578" s="94"/>
      <c r="M578" s="94"/>
      <c r="N578" s="94"/>
      <c r="O578" s="95">
        <f>G578+I578+K578+M578</f>
        <v>0</v>
      </c>
      <c r="P578" s="96">
        <f t="shared" si="584"/>
        <v>0</v>
      </c>
      <c r="Q578" s="97"/>
      <c r="R578" s="94"/>
      <c r="S578" s="94"/>
      <c r="T578" s="94"/>
      <c r="U578" s="94"/>
      <c r="V578" s="94"/>
      <c r="W578" s="94"/>
      <c r="X578" s="94"/>
      <c r="Y578" s="94"/>
      <c r="Z578" s="94"/>
      <c r="AA578" s="94"/>
      <c r="AB578" s="94"/>
      <c r="AC578" s="95">
        <f t="shared" si="585"/>
        <v>0</v>
      </c>
      <c r="AD578" s="98">
        <f t="shared" si="585"/>
        <v>0</v>
      </c>
      <c r="AE578" s="99">
        <f t="shared" si="586"/>
        <v>0</v>
      </c>
      <c r="AF578" s="95">
        <f t="shared" si="586"/>
        <v>0</v>
      </c>
      <c r="AG578" s="100"/>
      <c r="AH578" s="101"/>
    </row>
    <row r="579" spans="1:34" ht="15" thickBot="1" x14ac:dyDescent="0.2">
      <c r="B579" s="367"/>
      <c r="C579" s="365"/>
      <c r="D579" s="365"/>
      <c r="E579" s="365"/>
      <c r="F579" s="13" t="s">
        <v>15</v>
      </c>
      <c r="G579" s="107">
        <f>SUM(G576:G578)</f>
        <v>0</v>
      </c>
      <c r="H579" s="108">
        <f t="shared" ref="H579:AH579" si="587">SUM(H576:H578)</f>
        <v>0</v>
      </c>
      <c r="I579" s="108">
        <f t="shared" si="587"/>
        <v>0</v>
      </c>
      <c r="J579" s="108">
        <f t="shared" si="587"/>
        <v>0</v>
      </c>
      <c r="K579" s="108">
        <f t="shared" si="587"/>
        <v>0</v>
      </c>
      <c r="L579" s="108">
        <f t="shared" si="587"/>
        <v>0</v>
      </c>
      <c r="M579" s="108">
        <f t="shared" si="587"/>
        <v>0</v>
      </c>
      <c r="N579" s="108">
        <f t="shared" si="587"/>
        <v>0</v>
      </c>
      <c r="O579" s="108">
        <f t="shared" si="587"/>
        <v>0</v>
      </c>
      <c r="P579" s="109">
        <f t="shared" si="587"/>
        <v>0</v>
      </c>
      <c r="Q579" s="110">
        <f t="shared" si="587"/>
        <v>0</v>
      </c>
      <c r="R579" s="108">
        <f t="shared" si="587"/>
        <v>0</v>
      </c>
      <c r="S579" s="108">
        <f t="shared" si="587"/>
        <v>0</v>
      </c>
      <c r="T579" s="108">
        <f t="shared" si="587"/>
        <v>0</v>
      </c>
      <c r="U579" s="108">
        <f t="shared" si="587"/>
        <v>2</v>
      </c>
      <c r="V579" s="108">
        <f t="shared" si="587"/>
        <v>323855</v>
      </c>
      <c r="W579" s="108">
        <f t="shared" si="587"/>
        <v>0</v>
      </c>
      <c r="X579" s="108">
        <f t="shared" si="587"/>
        <v>0</v>
      </c>
      <c r="Y579" s="108">
        <f t="shared" si="587"/>
        <v>0</v>
      </c>
      <c r="Z579" s="108">
        <f t="shared" si="587"/>
        <v>0</v>
      </c>
      <c r="AA579" s="108">
        <f t="shared" si="587"/>
        <v>0</v>
      </c>
      <c r="AB579" s="108">
        <f t="shared" si="587"/>
        <v>0</v>
      </c>
      <c r="AC579" s="108">
        <f t="shared" si="587"/>
        <v>2</v>
      </c>
      <c r="AD579" s="111">
        <f t="shared" si="587"/>
        <v>323855</v>
      </c>
      <c r="AE579" s="107">
        <f t="shared" si="587"/>
        <v>2</v>
      </c>
      <c r="AF579" s="108">
        <f t="shared" si="587"/>
        <v>323855</v>
      </c>
      <c r="AG579" s="108">
        <f t="shared" si="587"/>
        <v>2</v>
      </c>
      <c r="AH579" s="109">
        <f t="shared" si="587"/>
        <v>323855</v>
      </c>
    </row>
    <row r="580" spans="1:34" ht="14.25" x14ac:dyDescent="0.15">
      <c r="A580" s="71"/>
      <c r="B580" s="454" t="s">
        <v>292</v>
      </c>
      <c r="C580" s="455"/>
      <c r="D580" s="455"/>
      <c r="E580" s="456"/>
      <c r="F580" s="9" t="s">
        <v>4</v>
      </c>
      <c r="G580" s="142"/>
      <c r="H580" s="143"/>
      <c r="I580" s="144"/>
      <c r="J580" s="143"/>
      <c r="K580" s="144"/>
      <c r="L580" s="143"/>
      <c r="M580" s="144"/>
      <c r="N580" s="144"/>
      <c r="O580" s="144">
        <f>G580+I580+K580+M580</f>
        <v>0</v>
      </c>
      <c r="P580" s="145">
        <f>H580+J580+L580+N580</f>
        <v>0</v>
      </c>
      <c r="Q580" s="146"/>
      <c r="R580" s="144"/>
      <c r="S580" s="144"/>
      <c r="T580" s="143"/>
      <c r="U580" s="144"/>
      <c r="V580" s="143"/>
      <c r="W580" s="144"/>
      <c r="X580" s="143"/>
      <c r="Y580" s="144"/>
      <c r="Z580" s="143"/>
      <c r="AA580" s="144"/>
      <c r="AB580" s="143"/>
      <c r="AC580" s="144">
        <f>Q580+S580+U580+W580+Y580+AA580</f>
        <v>0</v>
      </c>
      <c r="AD580" s="147">
        <f>R580+T580+V580+X580+Z580+AB580</f>
        <v>0</v>
      </c>
      <c r="AE580" s="142">
        <f>O580+AC580</f>
        <v>0</v>
      </c>
      <c r="AF580" s="144">
        <f>P580+AD580</f>
        <v>0</v>
      </c>
      <c r="AG580" s="144"/>
      <c r="AH580" s="148"/>
    </row>
    <row r="581" spans="1:34" ht="14.25" x14ac:dyDescent="0.15">
      <c r="A581" s="71"/>
      <c r="B581" s="457"/>
      <c r="C581" s="458"/>
      <c r="D581" s="458"/>
      <c r="E581" s="459"/>
      <c r="F581" s="10" t="s">
        <v>5</v>
      </c>
      <c r="G581" s="149"/>
      <c r="H581" s="150"/>
      <c r="I581" s="150"/>
      <c r="J581" s="150"/>
      <c r="K581" s="150"/>
      <c r="L581" s="150"/>
      <c r="M581" s="150"/>
      <c r="N581" s="150"/>
      <c r="O581" s="151">
        <f>G581+I581+K581+M581</f>
        <v>0</v>
      </c>
      <c r="P581" s="152">
        <f t="shared" ref="P581:P582" si="588">H581+J581+L581+N581</f>
        <v>0</v>
      </c>
      <c r="Q581" s="153"/>
      <c r="R581" s="150"/>
      <c r="S581" s="150"/>
      <c r="T581" s="150"/>
      <c r="U581" s="150"/>
      <c r="V581" s="150"/>
      <c r="W581" s="150"/>
      <c r="X581" s="150"/>
      <c r="Y581" s="150"/>
      <c r="Z581" s="150"/>
      <c r="AA581" s="150"/>
      <c r="AB581" s="150"/>
      <c r="AC581" s="151">
        <f t="shared" ref="AC581:AC582" si="589">Q581+S581+U581+W581+Y581+AA581</f>
        <v>0</v>
      </c>
      <c r="AD581" s="154">
        <f t="shared" ref="AD581:AD582" si="590">R581+T581+V581+X581+Z581+AB581</f>
        <v>0</v>
      </c>
      <c r="AE581" s="155">
        <f t="shared" ref="AE581:AE582" si="591">O581+AC581</f>
        <v>0</v>
      </c>
      <c r="AF581" s="151">
        <f t="shared" ref="AF581:AF582" si="592">P581+AD581</f>
        <v>0</v>
      </c>
      <c r="AG581" s="150"/>
      <c r="AH581" s="156"/>
    </row>
    <row r="582" spans="1:34" ht="14.25" x14ac:dyDescent="0.15">
      <c r="A582" s="71"/>
      <c r="B582" s="457"/>
      <c r="C582" s="458"/>
      <c r="D582" s="458"/>
      <c r="E582" s="459"/>
      <c r="F582" s="11" t="s">
        <v>9</v>
      </c>
      <c r="G582" s="157"/>
      <c r="H582" s="158"/>
      <c r="I582" s="158"/>
      <c r="J582" s="158"/>
      <c r="K582" s="158"/>
      <c r="L582" s="158"/>
      <c r="M582" s="158"/>
      <c r="N582" s="158"/>
      <c r="O582" s="159">
        <f>G582+I582+K582+M582</f>
        <v>0</v>
      </c>
      <c r="P582" s="160">
        <f t="shared" si="588"/>
        <v>0</v>
      </c>
      <c r="Q582" s="161"/>
      <c r="R582" s="158"/>
      <c r="S582" s="158"/>
      <c r="T582" s="158"/>
      <c r="U582" s="158"/>
      <c r="V582" s="158"/>
      <c r="W582" s="158"/>
      <c r="X582" s="158"/>
      <c r="Y582" s="158"/>
      <c r="Z582" s="158"/>
      <c r="AA582" s="158"/>
      <c r="AB582" s="158"/>
      <c r="AC582" s="159">
        <f t="shared" si="589"/>
        <v>0</v>
      </c>
      <c r="AD582" s="162">
        <f t="shared" si="590"/>
        <v>0</v>
      </c>
      <c r="AE582" s="163">
        <f t="shared" si="591"/>
        <v>0</v>
      </c>
      <c r="AF582" s="159">
        <f t="shared" si="592"/>
        <v>0</v>
      </c>
      <c r="AG582" s="164"/>
      <c r="AH582" s="165"/>
    </row>
    <row r="583" spans="1:34" ht="15" thickBot="1" x14ac:dyDescent="0.2">
      <c r="A583" s="71"/>
      <c r="B583" s="361"/>
      <c r="C583" s="370"/>
      <c r="D583" s="370"/>
      <c r="E583" s="371"/>
      <c r="F583" s="33" t="s">
        <v>15</v>
      </c>
      <c r="G583" s="272">
        <f>SUM(G580:G582)</f>
        <v>0</v>
      </c>
      <c r="H583" s="273">
        <f t="shared" ref="H583:I583" si="593">SUM(H580:H582)</f>
        <v>0</v>
      </c>
      <c r="I583" s="273">
        <f t="shared" si="593"/>
        <v>0</v>
      </c>
      <c r="J583" s="273">
        <f>SUM(J580:J582)</f>
        <v>0</v>
      </c>
      <c r="K583" s="273">
        <f t="shared" ref="K583:AH583" si="594">SUM(K580:K582)</f>
        <v>0</v>
      </c>
      <c r="L583" s="273">
        <f t="shared" si="594"/>
        <v>0</v>
      </c>
      <c r="M583" s="273">
        <f t="shared" si="594"/>
        <v>0</v>
      </c>
      <c r="N583" s="273">
        <f t="shared" si="594"/>
        <v>0</v>
      </c>
      <c r="O583" s="273">
        <f t="shared" si="594"/>
        <v>0</v>
      </c>
      <c r="P583" s="274">
        <f t="shared" si="594"/>
        <v>0</v>
      </c>
      <c r="Q583" s="275">
        <f t="shared" si="594"/>
        <v>0</v>
      </c>
      <c r="R583" s="273">
        <f t="shared" si="594"/>
        <v>0</v>
      </c>
      <c r="S583" s="273">
        <f t="shared" si="594"/>
        <v>0</v>
      </c>
      <c r="T583" s="273">
        <f t="shared" si="594"/>
        <v>0</v>
      </c>
      <c r="U583" s="273">
        <f t="shared" si="594"/>
        <v>0</v>
      </c>
      <c r="V583" s="273">
        <f t="shared" si="594"/>
        <v>0</v>
      </c>
      <c r="W583" s="273">
        <f t="shared" si="594"/>
        <v>0</v>
      </c>
      <c r="X583" s="273">
        <f t="shared" si="594"/>
        <v>0</v>
      </c>
      <c r="Y583" s="273">
        <f t="shared" si="594"/>
        <v>0</v>
      </c>
      <c r="Z583" s="273">
        <f t="shared" si="594"/>
        <v>0</v>
      </c>
      <c r="AA583" s="273">
        <f t="shared" si="594"/>
        <v>0</v>
      </c>
      <c r="AB583" s="273">
        <f t="shared" si="594"/>
        <v>0</v>
      </c>
      <c r="AC583" s="273">
        <f t="shared" si="594"/>
        <v>0</v>
      </c>
      <c r="AD583" s="276">
        <f t="shared" si="594"/>
        <v>0</v>
      </c>
      <c r="AE583" s="272">
        <f t="shared" si="594"/>
        <v>0</v>
      </c>
      <c r="AF583" s="273">
        <f t="shared" si="594"/>
        <v>0</v>
      </c>
      <c r="AG583" s="273">
        <f t="shared" si="594"/>
        <v>0</v>
      </c>
      <c r="AH583" s="274">
        <f t="shared" si="594"/>
        <v>0</v>
      </c>
    </row>
    <row r="584" spans="1:34" ht="14.25" x14ac:dyDescent="0.15">
      <c r="A584" s="71"/>
      <c r="B584" s="454" t="s">
        <v>293</v>
      </c>
      <c r="C584" s="455"/>
      <c r="D584" s="455"/>
      <c r="E584" s="456"/>
      <c r="F584" s="9" t="s">
        <v>4</v>
      </c>
      <c r="G584" s="142"/>
      <c r="H584" s="143"/>
      <c r="I584" s="144"/>
      <c r="J584" s="143"/>
      <c r="K584" s="144"/>
      <c r="L584" s="143"/>
      <c r="M584" s="144"/>
      <c r="N584" s="144"/>
      <c r="O584" s="144">
        <f>G584+I584+K584+M584</f>
        <v>0</v>
      </c>
      <c r="P584" s="145">
        <f>H584+J584+L584+N584</f>
        <v>0</v>
      </c>
      <c r="Q584" s="146"/>
      <c r="R584" s="144"/>
      <c r="S584" s="144"/>
      <c r="T584" s="143"/>
      <c r="U584" s="144"/>
      <c r="V584" s="143"/>
      <c r="W584" s="144"/>
      <c r="X584" s="143"/>
      <c r="Y584" s="144"/>
      <c r="Z584" s="143"/>
      <c r="AA584" s="144"/>
      <c r="AB584" s="143"/>
      <c r="AC584" s="144">
        <f>Q584+S584+U584+W584+Y584+AA584</f>
        <v>0</v>
      </c>
      <c r="AD584" s="147">
        <f>R584+T584+V584+X584+Z584+AB584</f>
        <v>0</v>
      </c>
      <c r="AE584" s="142">
        <f>O584+AC584</f>
        <v>0</v>
      </c>
      <c r="AF584" s="144">
        <f>P584+AD584</f>
        <v>0</v>
      </c>
      <c r="AG584" s="144"/>
      <c r="AH584" s="148"/>
    </row>
    <row r="585" spans="1:34" ht="14.25" x14ac:dyDescent="0.15">
      <c r="A585" s="71"/>
      <c r="B585" s="457"/>
      <c r="C585" s="458"/>
      <c r="D585" s="458"/>
      <c r="E585" s="459"/>
      <c r="F585" s="10" t="s">
        <v>5</v>
      </c>
      <c r="G585" s="149"/>
      <c r="H585" s="150"/>
      <c r="I585" s="150"/>
      <c r="J585" s="150"/>
      <c r="K585" s="150"/>
      <c r="L585" s="150"/>
      <c r="M585" s="150"/>
      <c r="N585" s="150"/>
      <c r="O585" s="151">
        <f>G585+I585+K585+M585</f>
        <v>0</v>
      </c>
      <c r="P585" s="152">
        <f t="shared" ref="P585:P586" si="595">H585+J585+L585+N585</f>
        <v>0</v>
      </c>
      <c r="Q585" s="153"/>
      <c r="R585" s="150"/>
      <c r="S585" s="150"/>
      <c r="T585" s="150"/>
      <c r="U585" s="150"/>
      <c r="V585" s="150"/>
      <c r="W585" s="150"/>
      <c r="X585" s="150"/>
      <c r="Y585" s="150"/>
      <c r="Z585" s="150"/>
      <c r="AA585" s="150"/>
      <c r="AB585" s="150"/>
      <c r="AC585" s="151">
        <f t="shared" ref="AC585:AC586" si="596">Q585+S585+U585+W585+Y585+AA585</f>
        <v>0</v>
      </c>
      <c r="AD585" s="154">
        <f t="shared" ref="AD585:AD586" si="597">R585+T585+V585+X585+Z585+AB585</f>
        <v>0</v>
      </c>
      <c r="AE585" s="155">
        <f t="shared" ref="AE585:AE586" si="598">O585+AC585</f>
        <v>0</v>
      </c>
      <c r="AF585" s="151">
        <f t="shared" ref="AF585:AF586" si="599">P585+AD585</f>
        <v>0</v>
      </c>
      <c r="AG585" s="150"/>
      <c r="AH585" s="156"/>
    </row>
    <row r="586" spans="1:34" ht="14.25" x14ac:dyDescent="0.15">
      <c r="A586" s="71"/>
      <c r="B586" s="457"/>
      <c r="C586" s="458"/>
      <c r="D586" s="458"/>
      <c r="E586" s="459"/>
      <c r="F586" s="11" t="s">
        <v>9</v>
      </c>
      <c r="G586" s="157"/>
      <c r="H586" s="158"/>
      <c r="I586" s="158"/>
      <c r="J586" s="158"/>
      <c r="K586" s="158"/>
      <c r="L586" s="158"/>
      <c r="M586" s="158"/>
      <c r="N586" s="158"/>
      <c r="O586" s="159">
        <f>G586+I586+K586+M586</f>
        <v>0</v>
      </c>
      <c r="P586" s="160">
        <f t="shared" si="595"/>
        <v>0</v>
      </c>
      <c r="Q586" s="161"/>
      <c r="R586" s="158"/>
      <c r="S586" s="158"/>
      <c r="T586" s="158"/>
      <c r="U586" s="158"/>
      <c r="V586" s="158"/>
      <c r="W586" s="158"/>
      <c r="X586" s="158"/>
      <c r="Y586" s="158"/>
      <c r="Z586" s="158"/>
      <c r="AA586" s="158"/>
      <c r="AB586" s="158"/>
      <c r="AC586" s="159">
        <f t="shared" si="596"/>
        <v>0</v>
      </c>
      <c r="AD586" s="162">
        <f t="shared" si="597"/>
        <v>0</v>
      </c>
      <c r="AE586" s="163">
        <f t="shared" si="598"/>
        <v>0</v>
      </c>
      <c r="AF586" s="159">
        <f t="shared" si="599"/>
        <v>0</v>
      </c>
      <c r="AG586" s="164"/>
      <c r="AH586" s="165"/>
    </row>
    <row r="587" spans="1:34" ht="15" thickBot="1" x14ac:dyDescent="0.2">
      <c r="A587" s="71"/>
      <c r="B587" s="361"/>
      <c r="C587" s="370"/>
      <c r="D587" s="370"/>
      <c r="E587" s="371"/>
      <c r="F587" s="33" t="s">
        <v>15</v>
      </c>
      <c r="G587" s="272">
        <f>SUM(G584:G586)</f>
        <v>0</v>
      </c>
      <c r="H587" s="273">
        <f t="shared" ref="H587:I587" si="600">SUM(H584:H586)</f>
        <v>0</v>
      </c>
      <c r="I587" s="273">
        <f t="shared" si="600"/>
        <v>0</v>
      </c>
      <c r="J587" s="273">
        <f>SUM(J584:J586)</f>
        <v>0</v>
      </c>
      <c r="K587" s="273">
        <f t="shared" ref="K587:AH587" si="601">SUM(K584:K586)</f>
        <v>0</v>
      </c>
      <c r="L587" s="273">
        <f t="shared" si="601"/>
        <v>0</v>
      </c>
      <c r="M587" s="273">
        <f t="shared" si="601"/>
        <v>0</v>
      </c>
      <c r="N587" s="273">
        <f t="shared" si="601"/>
        <v>0</v>
      </c>
      <c r="O587" s="273">
        <f t="shared" si="601"/>
        <v>0</v>
      </c>
      <c r="P587" s="274">
        <f t="shared" si="601"/>
        <v>0</v>
      </c>
      <c r="Q587" s="275">
        <f t="shared" si="601"/>
        <v>0</v>
      </c>
      <c r="R587" s="273">
        <f t="shared" si="601"/>
        <v>0</v>
      </c>
      <c r="S587" s="273">
        <f t="shared" si="601"/>
        <v>0</v>
      </c>
      <c r="T587" s="273">
        <f t="shared" si="601"/>
        <v>0</v>
      </c>
      <c r="U587" s="273">
        <f t="shared" si="601"/>
        <v>0</v>
      </c>
      <c r="V587" s="273">
        <f t="shared" si="601"/>
        <v>0</v>
      </c>
      <c r="W587" s="273">
        <f t="shared" si="601"/>
        <v>0</v>
      </c>
      <c r="X587" s="273">
        <f t="shared" si="601"/>
        <v>0</v>
      </c>
      <c r="Y587" s="273">
        <f t="shared" si="601"/>
        <v>0</v>
      </c>
      <c r="Z587" s="273">
        <f t="shared" si="601"/>
        <v>0</v>
      </c>
      <c r="AA587" s="273">
        <f t="shared" si="601"/>
        <v>0</v>
      </c>
      <c r="AB587" s="273">
        <f t="shared" si="601"/>
        <v>0</v>
      </c>
      <c r="AC587" s="273">
        <f t="shared" si="601"/>
        <v>0</v>
      </c>
      <c r="AD587" s="276">
        <f t="shared" si="601"/>
        <v>0</v>
      </c>
      <c r="AE587" s="272">
        <f t="shared" si="601"/>
        <v>0</v>
      </c>
      <c r="AF587" s="273">
        <f t="shared" si="601"/>
        <v>0</v>
      </c>
      <c r="AG587" s="273">
        <f t="shared" si="601"/>
        <v>0</v>
      </c>
      <c r="AH587" s="274">
        <f t="shared" si="601"/>
        <v>0</v>
      </c>
    </row>
    <row r="588" spans="1:34" ht="14.25" x14ac:dyDescent="0.15">
      <c r="B588" s="364" t="s">
        <v>241</v>
      </c>
      <c r="C588" s="365"/>
      <c r="D588" s="365"/>
      <c r="E588" s="366"/>
      <c r="F588" s="9" t="s">
        <v>208</v>
      </c>
      <c r="G588" s="79"/>
      <c r="H588" s="80"/>
      <c r="I588" s="66"/>
      <c r="J588" s="80"/>
      <c r="K588" s="66"/>
      <c r="L588" s="80"/>
      <c r="M588" s="66"/>
      <c r="N588" s="66"/>
      <c r="O588" s="66">
        <f>G588+I588+K588+M588</f>
        <v>0</v>
      </c>
      <c r="P588" s="81">
        <f>H588+J588+L588+N588</f>
        <v>0</v>
      </c>
      <c r="Q588" s="82"/>
      <c r="R588" s="66"/>
      <c r="S588" s="66"/>
      <c r="T588" s="80"/>
      <c r="U588" s="66"/>
      <c r="V588" s="80"/>
      <c r="W588" s="66"/>
      <c r="X588" s="80"/>
      <c r="Y588" s="66"/>
      <c r="Z588" s="80"/>
      <c r="AA588" s="66"/>
      <c r="AB588" s="80"/>
      <c r="AC588" s="66">
        <f>Q588+S588+U588+W588+Y588+AA588</f>
        <v>0</v>
      </c>
      <c r="AD588" s="83">
        <f>R588+T588+V588+X588+Z588+AB588</f>
        <v>0</v>
      </c>
      <c r="AE588" s="79">
        <f>O588+AC588</f>
        <v>0</v>
      </c>
      <c r="AF588" s="66">
        <f>P588+AD588</f>
        <v>0</v>
      </c>
      <c r="AG588" s="66"/>
      <c r="AH588" s="84"/>
    </row>
    <row r="589" spans="1:34" ht="14.25" x14ac:dyDescent="0.15">
      <c r="B589" s="364"/>
      <c r="C589" s="365"/>
      <c r="D589" s="365"/>
      <c r="E589" s="366"/>
      <c r="F589" s="10" t="s">
        <v>209</v>
      </c>
      <c r="G589" s="85"/>
      <c r="H589" s="86"/>
      <c r="I589" s="86"/>
      <c r="J589" s="86"/>
      <c r="K589" s="86"/>
      <c r="L589" s="86"/>
      <c r="M589" s="86">
        <v>5</v>
      </c>
      <c r="N589" s="86">
        <v>761600</v>
      </c>
      <c r="O589" s="87">
        <f>G589+I589+K589+M589</f>
        <v>5</v>
      </c>
      <c r="P589" s="88">
        <f t="shared" ref="P589:P590" si="602">H589+J589+L589+N589</f>
        <v>761600</v>
      </c>
      <c r="Q589" s="89"/>
      <c r="R589" s="86"/>
      <c r="S589" s="86"/>
      <c r="T589" s="86"/>
      <c r="U589" s="86">
        <v>3</v>
      </c>
      <c r="V589" s="86">
        <v>3837000</v>
      </c>
      <c r="W589" s="86"/>
      <c r="X589" s="86"/>
      <c r="Y589" s="86"/>
      <c r="Z589" s="86"/>
      <c r="AA589" s="86"/>
      <c r="AB589" s="86"/>
      <c r="AC589" s="87">
        <f t="shared" ref="AC589:AD590" si="603">Q589+S589+U589+W589+Y589+AA589</f>
        <v>3</v>
      </c>
      <c r="AD589" s="90">
        <f t="shared" si="603"/>
        <v>3837000</v>
      </c>
      <c r="AE589" s="91">
        <f t="shared" ref="AE589:AF590" si="604">O589+AC589</f>
        <v>8</v>
      </c>
      <c r="AF589" s="87">
        <f t="shared" si="604"/>
        <v>4598600</v>
      </c>
      <c r="AG589" s="86">
        <v>8</v>
      </c>
      <c r="AH589" s="92">
        <v>4598600</v>
      </c>
    </row>
    <row r="590" spans="1:34" ht="14.25" x14ac:dyDescent="0.15">
      <c r="B590" s="364"/>
      <c r="C590" s="365"/>
      <c r="D590" s="365"/>
      <c r="E590" s="366"/>
      <c r="F590" s="11" t="s">
        <v>210</v>
      </c>
      <c r="G590" s="93"/>
      <c r="H590" s="94"/>
      <c r="I590" s="94"/>
      <c r="J590" s="94"/>
      <c r="K590" s="94"/>
      <c r="L590" s="94"/>
      <c r="M590" s="94"/>
      <c r="N590" s="94"/>
      <c r="O590" s="95">
        <f>G590+I590+K590+M590</f>
        <v>0</v>
      </c>
      <c r="P590" s="96">
        <f t="shared" si="602"/>
        <v>0</v>
      </c>
      <c r="Q590" s="97"/>
      <c r="R590" s="94"/>
      <c r="S590" s="94"/>
      <c r="T590" s="94"/>
      <c r="U590" s="94"/>
      <c r="V590" s="94"/>
      <c r="W590" s="94"/>
      <c r="X590" s="94"/>
      <c r="Y590" s="94"/>
      <c r="Z590" s="94"/>
      <c r="AA590" s="94"/>
      <c r="AB590" s="94"/>
      <c r="AC590" s="95">
        <f t="shared" si="603"/>
        <v>0</v>
      </c>
      <c r="AD590" s="98">
        <f t="shared" si="603"/>
        <v>0</v>
      </c>
      <c r="AE590" s="99">
        <f t="shared" si="604"/>
        <v>0</v>
      </c>
      <c r="AF590" s="95">
        <f t="shared" si="604"/>
        <v>0</v>
      </c>
      <c r="AG590" s="100"/>
      <c r="AH590" s="101"/>
    </row>
    <row r="591" spans="1:34" ht="15" thickBot="1" x14ac:dyDescent="0.2">
      <c r="B591" s="367"/>
      <c r="C591" s="365"/>
      <c r="D591" s="365"/>
      <c r="E591" s="366"/>
      <c r="F591" s="13" t="s">
        <v>15</v>
      </c>
      <c r="G591" s="107">
        <f>SUM(G588:G590)</f>
        <v>0</v>
      </c>
      <c r="H591" s="108">
        <f t="shared" ref="H591:AH591" si="605">SUM(H588:H590)</f>
        <v>0</v>
      </c>
      <c r="I591" s="108">
        <f t="shared" si="605"/>
        <v>0</v>
      </c>
      <c r="J591" s="108">
        <f t="shared" si="605"/>
        <v>0</v>
      </c>
      <c r="K591" s="108">
        <f t="shared" si="605"/>
        <v>0</v>
      </c>
      <c r="L591" s="108">
        <f t="shared" si="605"/>
        <v>0</v>
      </c>
      <c r="M591" s="108">
        <f t="shared" si="605"/>
        <v>5</v>
      </c>
      <c r="N591" s="108">
        <f t="shared" si="605"/>
        <v>761600</v>
      </c>
      <c r="O591" s="108">
        <f t="shared" si="605"/>
        <v>5</v>
      </c>
      <c r="P591" s="109">
        <f t="shared" si="605"/>
        <v>761600</v>
      </c>
      <c r="Q591" s="110">
        <f t="shared" si="605"/>
        <v>0</v>
      </c>
      <c r="R591" s="108">
        <f t="shared" si="605"/>
        <v>0</v>
      </c>
      <c r="S591" s="108">
        <f t="shared" si="605"/>
        <v>0</v>
      </c>
      <c r="T591" s="108">
        <f t="shared" si="605"/>
        <v>0</v>
      </c>
      <c r="U591" s="108">
        <f t="shared" si="605"/>
        <v>3</v>
      </c>
      <c r="V591" s="108">
        <f t="shared" si="605"/>
        <v>3837000</v>
      </c>
      <c r="W591" s="108">
        <f t="shared" si="605"/>
        <v>0</v>
      </c>
      <c r="X591" s="108">
        <f t="shared" si="605"/>
        <v>0</v>
      </c>
      <c r="Y591" s="108">
        <f t="shared" si="605"/>
        <v>0</v>
      </c>
      <c r="Z591" s="108">
        <f t="shared" si="605"/>
        <v>0</v>
      </c>
      <c r="AA591" s="108">
        <f t="shared" si="605"/>
        <v>0</v>
      </c>
      <c r="AB591" s="108">
        <f t="shared" si="605"/>
        <v>0</v>
      </c>
      <c r="AC591" s="108">
        <f t="shared" si="605"/>
        <v>3</v>
      </c>
      <c r="AD591" s="111">
        <f t="shared" si="605"/>
        <v>3837000</v>
      </c>
      <c r="AE591" s="107">
        <f t="shared" si="605"/>
        <v>8</v>
      </c>
      <c r="AF591" s="108">
        <f t="shared" si="605"/>
        <v>4598600</v>
      </c>
      <c r="AG591" s="108">
        <f t="shared" si="605"/>
        <v>8</v>
      </c>
      <c r="AH591" s="109">
        <f t="shared" si="605"/>
        <v>4598600</v>
      </c>
    </row>
    <row r="592" spans="1:34" ht="14.25" x14ac:dyDescent="0.15">
      <c r="A592" s="71"/>
      <c r="B592" s="454" t="s">
        <v>294</v>
      </c>
      <c r="C592" s="455"/>
      <c r="D592" s="455"/>
      <c r="E592" s="456"/>
      <c r="F592" s="9" t="s">
        <v>4</v>
      </c>
      <c r="G592" s="142"/>
      <c r="H592" s="143"/>
      <c r="I592" s="144"/>
      <c r="J592" s="143"/>
      <c r="K592" s="144"/>
      <c r="L592" s="143"/>
      <c r="M592" s="144"/>
      <c r="N592" s="144"/>
      <c r="O592" s="144">
        <f>G592+I592+K592+M592</f>
        <v>0</v>
      </c>
      <c r="P592" s="145">
        <f>H592+J592+L592+N592</f>
        <v>0</v>
      </c>
      <c r="Q592" s="146"/>
      <c r="R592" s="144"/>
      <c r="S592" s="144"/>
      <c r="T592" s="143"/>
      <c r="U592" s="144"/>
      <c r="V592" s="143"/>
      <c r="W592" s="144"/>
      <c r="X592" s="143"/>
      <c r="Y592" s="144"/>
      <c r="Z592" s="143"/>
      <c r="AA592" s="144"/>
      <c r="AB592" s="143"/>
      <c r="AC592" s="144">
        <f>Q592+S592+U592+W592+Y592+AA592</f>
        <v>0</v>
      </c>
      <c r="AD592" s="147">
        <f>R592+T592+V592+X592+Z592+AB592</f>
        <v>0</v>
      </c>
      <c r="AE592" s="142">
        <f>O592+AC592</f>
        <v>0</v>
      </c>
      <c r="AF592" s="144">
        <f>P592+AD592</f>
        <v>0</v>
      </c>
      <c r="AG592" s="144"/>
      <c r="AH592" s="148"/>
    </row>
    <row r="593" spans="1:34" ht="14.25" x14ac:dyDescent="0.15">
      <c r="A593" s="71"/>
      <c r="B593" s="457"/>
      <c r="C593" s="458"/>
      <c r="D593" s="458"/>
      <c r="E593" s="459"/>
      <c r="F593" s="10" t="s">
        <v>5</v>
      </c>
      <c r="G593" s="149"/>
      <c r="H593" s="150"/>
      <c r="I593" s="150"/>
      <c r="J593" s="150"/>
      <c r="K593" s="150"/>
      <c r="L593" s="150"/>
      <c r="M593" s="150"/>
      <c r="N593" s="150"/>
      <c r="O593" s="151">
        <f>G593+I593+K593+M593</f>
        <v>0</v>
      </c>
      <c r="P593" s="152">
        <f t="shared" ref="P593:P594" si="606">H593+J593+L593+N593</f>
        <v>0</v>
      </c>
      <c r="Q593" s="153"/>
      <c r="R593" s="150"/>
      <c r="S593" s="150"/>
      <c r="T593" s="150"/>
      <c r="U593" s="150"/>
      <c r="V593" s="150"/>
      <c r="W593" s="150"/>
      <c r="X593" s="150"/>
      <c r="Y593" s="150"/>
      <c r="Z593" s="150"/>
      <c r="AA593" s="150"/>
      <c r="AB593" s="150"/>
      <c r="AC593" s="151">
        <f t="shared" ref="AC593:AC594" si="607">Q593+S593+U593+W593+Y593+AA593</f>
        <v>0</v>
      </c>
      <c r="AD593" s="154">
        <f t="shared" ref="AD593:AD594" si="608">R593+T593+V593+X593+Z593+AB593</f>
        <v>0</v>
      </c>
      <c r="AE593" s="155">
        <f t="shared" ref="AE593:AE594" si="609">O593+AC593</f>
        <v>0</v>
      </c>
      <c r="AF593" s="151">
        <f t="shared" ref="AF593:AF594" si="610">P593+AD593</f>
        <v>0</v>
      </c>
      <c r="AG593" s="150"/>
      <c r="AH593" s="156"/>
    </row>
    <row r="594" spans="1:34" ht="14.25" x14ac:dyDescent="0.15">
      <c r="A594" s="71"/>
      <c r="B594" s="457"/>
      <c r="C594" s="458"/>
      <c r="D594" s="458"/>
      <c r="E594" s="459"/>
      <c r="F594" s="11" t="s">
        <v>9</v>
      </c>
      <c r="G594" s="157"/>
      <c r="H594" s="158"/>
      <c r="I594" s="158"/>
      <c r="J594" s="158"/>
      <c r="K594" s="158"/>
      <c r="L594" s="158"/>
      <c r="M594" s="158"/>
      <c r="N594" s="158"/>
      <c r="O594" s="159">
        <f>G594+I594+K594+M594</f>
        <v>0</v>
      </c>
      <c r="P594" s="160">
        <f t="shared" si="606"/>
        <v>0</v>
      </c>
      <c r="Q594" s="161"/>
      <c r="R594" s="158"/>
      <c r="S594" s="158"/>
      <c r="T594" s="158"/>
      <c r="U594" s="158"/>
      <c r="V594" s="158"/>
      <c r="W594" s="158"/>
      <c r="X594" s="158"/>
      <c r="Y594" s="158"/>
      <c r="Z594" s="158"/>
      <c r="AA594" s="158"/>
      <c r="AB594" s="158"/>
      <c r="AC594" s="159">
        <f t="shared" si="607"/>
        <v>0</v>
      </c>
      <c r="AD594" s="162">
        <f t="shared" si="608"/>
        <v>0</v>
      </c>
      <c r="AE594" s="163">
        <f t="shared" si="609"/>
        <v>0</v>
      </c>
      <c r="AF594" s="159">
        <f t="shared" si="610"/>
        <v>0</v>
      </c>
      <c r="AG594" s="164"/>
      <c r="AH594" s="165"/>
    </row>
    <row r="595" spans="1:34" ht="15" thickBot="1" x14ac:dyDescent="0.2">
      <c r="A595" s="71"/>
      <c r="B595" s="361"/>
      <c r="C595" s="370"/>
      <c r="D595" s="370"/>
      <c r="E595" s="371"/>
      <c r="F595" s="33" t="s">
        <v>15</v>
      </c>
      <c r="G595" s="272">
        <f>SUM(G592:G594)</f>
        <v>0</v>
      </c>
      <c r="H595" s="273">
        <f t="shared" ref="H595:I595" si="611">SUM(H592:H594)</f>
        <v>0</v>
      </c>
      <c r="I595" s="273">
        <f t="shared" si="611"/>
        <v>0</v>
      </c>
      <c r="J595" s="273">
        <f>SUM(J592:J594)</f>
        <v>0</v>
      </c>
      <c r="K595" s="273">
        <f t="shared" ref="K595:AH595" si="612">SUM(K592:K594)</f>
        <v>0</v>
      </c>
      <c r="L595" s="273">
        <f t="shared" si="612"/>
        <v>0</v>
      </c>
      <c r="M595" s="273">
        <f t="shared" si="612"/>
        <v>0</v>
      </c>
      <c r="N595" s="273">
        <f t="shared" si="612"/>
        <v>0</v>
      </c>
      <c r="O595" s="273">
        <f t="shared" si="612"/>
        <v>0</v>
      </c>
      <c r="P595" s="274">
        <f t="shared" si="612"/>
        <v>0</v>
      </c>
      <c r="Q595" s="275">
        <f t="shared" si="612"/>
        <v>0</v>
      </c>
      <c r="R595" s="273">
        <f t="shared" si="612"/>
        <v>0</v>
      </c>
      <c r="S595" s="273">
        <f t="shared" si="612"/>
        <v>0</v>
      </c>
      <c r="T595" s="273">
        <f t="shared" si="612"/>
        <v>0</v>
      </c>
      <c r="U595" s="273">
        <f t="shared" si="612"/>
        <v>0</v>
      </c>
      <c r="V595" s="273">
        <f t="shared" si="612"/>
        <v>0</v>
      </c>
      <c r="W595" s="273">
        <f t="shared" si="612"/>
        <v>0</v>
      </c>
      <c r="X595" s="273">
        <f t="shared" si="612"/>
        <v>0</v>
      </c>
      <c r="Y595" s="273">
        <f t="shared" si="612"/>
        <v>0</v>
      </c>
      <c r="Z595" s="273">
        <f t="shared" si="612"/>
        <v>0</v>
      </c>
      <c r="AA595" s="273">
        <f t="shared" si="612"/>
        <v>0</v>
      </c>
      <c r="AB595" s="273">
        <f t="shared" si="612"/>
        <v>0</v>
      </c>
      <c r="AC595" s="273">
        <f t="shared" si="612"/>
        <v>0</v>
      </c>
      <c r="AD595" s="276">
        <f t="shared" si="612"/>
        <v>0</v>
      </c>
      <c r="AE595" s="272">
        <f t="shared" si="612"/>
        <v>0</v>
      </c>
      <c r="AF595" s="273">
        <f t="shared" si="612"/>
        <v>0</v>
      </c>
      <c r="AG595" s="273">
        <f t="shared" si="612"/>
        <v>0</v>
      </c>
      <c r="AH595" s="274">
        <f t="shared" si="612"/>
        <v>0</v>
      </c>
    </row>
    <row r="596" spans="1:34" ht="14.25" x14ac:dyDescent="0.15">
      <c r="B596" s="361" t="s">
        <v>242</v>
      </c>
      <c r="C596" s="362"/>
      <c r="D596" s="362"/>
      <c r="E596" s="362"/>
      <c r="F596" s="9" t="s">
        <v>208</v>
      </c>
      <c r="G596" s="79"/>
      <c r="H596" s="80"/>
      <c r="I596" s="66"/>
      <c r="J596" s="80"/>
      <c r="K596" s="66"/>
      <c r="L596" s="80"/>
      <c r="M596" s="66"/>
      <c r="N596" s="66"/>
      <c r="O596" s="66">
        <f>G596+I596+K596+M596</f>
        <v>0</v>
      </c>
      <c r="P596" s="81">
        <f>H596+J596+L596+N596</f>
        <v>0</v>
      </c>
      <c r="Q596" s="82">
        <v>1</v>
      </c>
      <c r="R596" s="66">
        <v>2000</v>
      </c>
      <c r="S596" s="66"/>
      <c r="T596" s="80"/>
      <c r="U596" s="66">
        <v>2</v>
      </c>
      <c r="V596" s="80">
        <v>1397520</v>
      </c>
      <c r="W596" s="66"/>
      <c r="X596" s="80"/>
      <c r="Y596" s="66"/>
      <c r="Z596" s="80"/>
      <c r="AA596" s="66"/>
      <c r="AB596" s="80"/>
      <c r="AC596" s="66">
        <f>Q596+S596+U596+W596+Y596+AA596</f>
        <v>3</v>
      </c>
      <c r="AD596" s="83">
        <f>R596+T596+V596+X596+Z596+AB596</f>
        <v>1399520</v>
      </c>
      <c r="AE596" s="79">
        <f>O596+AC596</f>
        <v>3</v>
      </c>
      <c r="AF596" s="66">
        <f>P596+AD596</f>
        <v>1399520</v>
      </c>
      <c r="AG596" s="66">
        <v>2</v>
      </c>
      <c r="AH596" s="84">
        <v>1397520</v>
      </c>
    </row>
    <row r="597" spans="1:34" ht="14.25" x14ac:dyDescent="0.15">
      <c r="B597" s="364"/>
      <c r="C597" s="365"/>
      <c r="D597" s="365"/>
      <c r="E597" s="365"/>
      <c r="F597" s="10" t="s">
        <v>209</v>
      </c>
      <c r="G597" s="85"/>
      <c r="H597" s="86"/>
      <c r="I597" s="86"/>
      <c r="J597" s="86"/>
      <c r="K597" s="86"/>
      <c r="L597" s="86"/>
      <c r="M597" s="86"/>
      <c r="N597" s="86"/>
      <c r="O597" s="87">
        <f>G597+I597+K597+M597</f>
        <v>0</v>
      </c>
      <c r="P597" s="88">
        <f t="shared" ref="P597:P598" si="613">H597+J597+L597+N597</f>
        <v>0</v>
      </c>
      <c r="Q597" s="89"/>
      <c r="R597" s="86"/>
      <c r="S597" s="86"/>
      <c r="T597" s="86"/>
      <c r="U597" s="86"/>
      <c r="V597" s="86"/>
      <c r="W597" s="86"/>
      <c r="X597" s="86"/>
      <c r="Y597" s="86"/>
      <c r="Z597" s="86"/>
      <c r="AA597" s="86"/>
      <c r="AB597" s="86"/>
      <c r="AC597" s="87">
        <f t="shared" ref="AC597:AD598" si="614">Q597+S597+U597+W597+Y597+AA597</f>
        <v>0</v>
      </c>
      <c r="AD597" s="90">
        <f t="shared" si="614"/>
        <v>0</v>
      </c>
      <c r="AE597" s="91">
        <f t="shared" ref="AE597:AF598" si="615">O597+AC597</f>
        <v>0</v>
      </c>
      <c r="AF597" s="87">
        <f t="shared" si="615"/>
        <v>0</v>
      </c>
      <c r="AG597" s="86"/>
      <c r="AH597" s="92"/>
    </row>
    <row r="598" spans="1:34" ht="14.25" x14ac:dyDescent="0.15">
      <c r="B598" s="364"/>
      <c r="C598" s="365"/>
      <c r="D598" s="365"/>
      <c r="E598" s="365"/>
      <c r="F598" s="11" t="s">
        <v>210</v>
      </c>
      <c r="G598" s="93"/>
      <c r="H598" s="94"/>
      <c r="I598" s="94"/>
      <c r="J598" s="94"/>
      <c r="K598" s="94"/>
      <c r="L598" s="94"/>
      <c r="M598" s="94"/>
      <c r="N598" s="94"/>
      <c r="O598" s="95">
        <f>G598+I598+K598+M598</f>
        <v>0</v>
      </c>
      <c r="P598" s="96">
        <f t="shared" si="613"/>
        <v>0</v>
      </c>
      <c r="Q598" s="97"/>
      <c r="R598" s="94"/>
      <c r="S598" s="94"/>
      <c r="T598" s="94"/>
      <c r="U598" s="94"/>
      <c r="V598" s="94"/>
      <c r="W598" s="94"/>
      <c r="X598" s="94"/>
      <c r="Y598" s="94"/>
      <c r="Z598" s="94"/>
      <c r="AA598" s="94"/>
      <c r="AB598" s="94"/>
      <c r="AC598" s="95">
        <f t="shared" si="614"/>
        <v>0</v>
      </c>
      <c r="AD598" s="98">
        <f t="shared" si="614"/>
        <v>0</v>
      </c>
      <c r="AE598" s="99">
        <f t="shared" si="615"/>
        <v>0</v>
      </c>
      <c r="AF598" s="95">
        <f t="shared" si="615"/>
        <v>0</v>
      </c>
      <c r="AG598" s="100"/>
      <c r="AH598" s="101"/>
    </row>
    <row r="599" spans="1:34" ht="15" thickBot="1" x14ac:dyDescent="0.2">
      <c r="B599" s="367"/>
      <c r="C599" s="365"/>
      <c r="D599" s="365"/>
      <c r="E599" s="365"/>
      <c r="F599" s="13" t="s">
        <v>15</v>
      </c>
      <c r="G599" s="222">
        <f>SUM(G596:G598)</f>
        <v>0</v>
      </c>
      <c r="H599" s="220">
        <f t="shared" ref="H599:AH599" si="616">SUM(H596:H598)</f>
        <v>0</v>
      </c>
      <c r="I599" s="220">
        <f t="shared" si="616"/>
        <v>0</v>
      </c>
      <c r="J599" s="220">
        <f t="shared" si="616"/>
        <v>0</v>
      </c>
      <c r="K599" s="220">
        <f t="shared" si="616"/>
        <v>0</v>
      </c>
      <c r="L599" s="220">
        <f t="shared" si="616"/>
        <v>0</v>
      </c>
      <c r="M599" s="220">
        <f t="shared" si="616"/>
        <v>0</v>
      </c>
      <c r="N599" s="220">
        <f t="shared" si="616"/>
        <v>0</v>
      </c>
      <c r="O599" s="220">
        <f t="shared" si="616"/>
        <v>0</v>
      </c>
      <c r="P599" s="223">
        <f t="shared" si="616"/>
        <v>0</v>
      </c>
      <c r="Q599" s="219">
        <f t="shared" si="616"/>
        <v>1</v>
      </c>
      <c r="R599" s="220">
        <f t="shared" si="616"/>
        <v>2000</v>
      </c>
      <c r="S599" s="220">
        <f t="shared" si="616"/>
        <v>0</v>
      </c>
      <c r="T599" s="220">
        <f t="shared" si="616"/>
        <v>0</v>
      </c>
      <c r="U599" s="220">
        <f t="shared" si="616"/>
        <v>2</v>
      </c>
      <c r="V599" s="220">
        <f t="shared" si="616"/>
        <v>1397520</v>
      </c>
      <c r="W599" s="220">
        <f t="shared" si="616"/>
        <v>0</v>
      </c>
      <c r="X599" s="220">
        <f t="shared" si="616"/>
        <v>0</v>
      </c>
      <c r="Y599" s="220">
        <f t="shared" si="616"/>
        <v>0</v>
      </c>
      <c r="Z599" s="220">
        <f t="shared" si="616"/>
        <v>0</v>
      </c>
      <c r="AA599" s="220">
        <f t="shared" si="616"/>
        <v>0</v>
      </c>
      <c r="AB599" s="220">
        <f t="shared" si="616"/>
        <v>0</v>
      </c>
      <c r="AC599" s="220">
        <f t="shared" si="616"/>
        <v>3</v>
      </c>
      <c r="AD599" s="221">
        <f t="shared" si="616"/>
        <v>1399520</v>
      </c>
      <c r="AE599" s="222">
        <f t="shared" si="616"/>
        <v>3</v>
      </c>
      <c r="AF599" s="220">
        <f t="shared" si="616"/>
        <v>1399520</v>
      </c>
      <c r="AG599" s="220">
        <f t="shared" si="616"/>
        <v>2</v>
      </c>
      <c r="AH599" s="223">
        <f t="shared" si="616"/>
        <v>1397520</v>
      </c>
    </row>
    <row r="600" spans="1:34" ht="14.25" x14ac:dyDescent="0.15">
      <c r="B600" s="449" t="s">
        <v>243</v>
      </c>
      <c r="C600" s="450"/>
      <c r="D600" s="450"/>
      <c r="E600" s="494"/>
      <c r="F600" s="9" t="s">
        <v>4</v>
      </c>
      <c r="G600" s="79">
        <v>33</v>
      </c>
      <c r="H600" s="80">
        <v>5892838</v>
      </c>
      <c r="I600" s="66">
        <v>3</v>
      </c>
      <c r="J600" s="80">
        <v>15290</v>
      </c>
      <c r="K600" s="66">
        <v>7</v>
      </c>
      <c r="L600" s="80">
        <v>75518307</v>
      </c>
      <c r="M600" s="66">
        <v>0</v>
      </c>
      <c r="N600" s="66">
        <v>0</v>
      </c>
      <c r="O600" s="66">
        <f>G600+I600+K600+M600</f>
        <v>43</v>
      </c>
      <c r="P600" s="81">
        <f t="shared" ref="P600:P602" si="617">H600+J600+L600+N600</f>
        <v>81426435</v>
      </c>
      <c r="Q600" s="82">
        <v>0</v>
      </c>
      <c r="R600" s="66">
        <v>0</v>
      </c>
      <c r="S600" s="66">
        <v>0</v>
      </c>
      <c r="T600" s="80">
        <v>0</v>
      </c>
      <c r="U600" s="66">
        <v>5</v>
      </c>
      <c r="V600" s="80">
        <v>11561384</v>
      </c>
      <c r="W600" s="66">
        <v>3</v>
      </c>
      <c r="X600" s="80">
        <v>399040</v>
      </c>
      <c r="Y600" s="66">
        <v>0</v>
      </c>
      <c r="Z600" s="80">
        <v>0</v>
      </c>
      <c r="AA600" s="66">
        <v>1</v>
      </c>
      <c r="AB600" s="80">
        <v>18000</v>
      </c>
      <c r="AC600" s="66">
        <f>Q600+S600+U600+W600+Y600+AA600</f>
        <v>9</v>
      </c>
      <c r="AD600" s="83">
        <f>R600+T600+V600+X600+Z600+AB600</f>
        <v>11978424</v>
      </c>
      <c r="AE600" s="79">
        <f>O600+AC600</f>
        <v>52</v>
      </c>
      <c r="AF600" s="66">
        <f>P600+AD600</f>
        <v>93404859</v>
      </c>
      <c r="AG600" s="66">
        <v>11</v>
      </c>
      <c r="AH600" s="84">
        <v>84894381</v>
      </c>
    </row>
    <row r="601" spans="1:34" ht="14.25" x14ac:dyDescent="0.15">
      <c r="B601" s="364"/>
      <c r="C601" s="365"/>
      <c r="D601" s="365"/>
      <c r="E601" s="366"/>
      <c r="F601" s="10" t="s">
        <v>5</v>
      </c>
      <c r="G601" s="85"/>
      <c r="H601" s="86"/>
      <c r="I601" s="86"/>
      <c r="J601" s="86"/>
      <c r="K601" s="86"/>
      <c r="L601" s="86"/>
      <c r="M601" s="86"/>
      <c r="N601" s="86"/>
      <c r="O601" s="87">
        <f>G601+I601+K601+M601</f>
        <v>0</v>
      </c>
      <c r="P601" s="88">
        <f t="shared" si="617"/>
        <v>0</v>
      </c>
      <c r="Q601" s="89"/>
      <c r="R601" s="86"/>
      <c r="S601" s="86"/>
      <c r="T601" s="86"/>
      <c r="U601" s="86"/>
      <c r="V601" s="86"/>
      <c r="W601" s="86"/>
      <c r="X601" s="86"/>
      <c r="Y601" s="86"/>
      <c r="Z601" s="86"/>
      <c r="AA601" s="86"/>
      <c r="AB601" s="86"/>
      <c r="AC601" s="87">
        <f t="shared" ref="AC601:AD602" si="618">Q601+S601+U601+W601+Y601+AA601</f>
        <v>0</v>
      </c>
      <c r="AD601" s="90">
        <f t="shared" si="618"/>
        <v>0</v>
      </c>
      <c r="AE601" s="91">
        <f t="shared" ref="AE601:AF602" si="619">O601+AC601</f>
        <v>0</v>
      </c>
      <c r="AF601" s="87">
        <f t="shared" si="619"/>
        <v>0</v>
      </c>
      <c r="AG601" s="86"/>
      <c r="AH601" s="92"/>
    </row>
    <row r="602" spans="1:34" ht="14.25" x14ac:dyDescent="0.15">
      <c r="B602" s="364"/>
      <c r="C602" s="365"/>
      <c r="D602" s="365"/>
      <c r="E602" s="366"/>
      <c r="F602" s="11" t="s">
        <v>9</v>
      </c>
      <c r="G602" s="93"/>
      <c r="H602" s="94"/>
      <c r="I602" s="94"/>
      <c r="J602" s="94"/>
      <c r="K602" s="94"/>
      <c r="L602" s="94"/>
      <c r="M602" s="94"/>
      <c r="N602" s="94"/>
      <c r="O602" s="95">
        <f>G602+I602+K602+M602</f>
        <v>0</v>
      </c>
      <c r="P602" s="96">
        <f t="shared" si="617"/>
        <v>0</v>
      </c>
      <c r="Q602" s="97"/>
      <c r="R602" s="94"/>
      <c r="S602" s="94"/>
      <c r="T602" s="94"/>
      <c r="U602" s="94"/>
      <c r="V602" s="94"/>
      <c r="W602" s="94"/>
      <c r="X602" s="94"/>
      <c r="Y602" s="94"/>
      <c r="Z602" s="94"/>
      <c r="AA602" s="94"/>
      <c r="AB602" s="94"/>
      <c r="AC602" s="95">
        <f t="shared" si="618"/>
        <v>0</v>
      </c>
      <c r="AD602" s="98">
        <f t="shared" si="618"/>
        <v>0</v>
      </c>
      <c r="AE602" s="99">
        <f t="shared" si="619"/>
        <v>0</v>
      </c>
      <c r="AF602" s="95">
        <f t="shared" si="619"/>
        <v>0</v>
      </c>
      <c r="AG602" s="100"/>
      <c r="AH602" s="101"/>
    </row>
    <row r="603" spans="1:34" ht="15" thickBot="1" x14ac:dyDescent="0.2">
      <c r="B603" s="367"/>
      <c r="C603" s="365"/>
      <c r="D603" s="365"/>
      <c r="E603" s="366"/>
      <c r="F603" s="8" t="s">
        <v>15</v>
      </c>
      <c r="G603" s="102">
        <f>SUM(G600:G602)</f>
        <v>33</v>
      </c>
      <c r="H603" s="103">
        <f t="shared" ref="H603:AH603" si="620">SUM(H600:H602)</f>
        <v>5892838</v>
      </c>
      <c r="I603" s="103">
        <f t="shared" si="620"/>
        <v>3</v>
      </c>
      <c r="J603" s="103">
        <f t="shared" si="620"/>
        <v>15290</v>
      </c>
      <c r="K603" s="103">
        <f t="shared" si="620"/>
        <v>7</v>
      </c>
      <c r="L603" s="103">
        <f t="shared" si="620"/>
        <v>75518307</v>
      </c>
      <c r="M603" s="103">
        <f t="shared" si="620"/>
        <v>0</v>
      </c>
      <c r="N603" s="103">
        <f t="shared" si="620"/>
        <v>0</v>
      </c>
      <c r="O603" s="103">
        <f t="shared" si="620"/>
        <v>43</v>
      </c>
      <c r="P603" s="104">
        <f t="shared" si="620"/>
        <v>81426435</v>
      </c>
      <c r="Q603" s="105">
        <f t="shared" si="620"/>
        <v>0</v>
      </c>
      <c r="R603" s="103">
        <f t="shared" si="620"/>
        <v>0</v>
      </c>
      <c r="S603" s="103">
        <f t="shared" si="620"/>
        <v>0</v>
      </c>
      <c r="T603" s="103">
        <f t="shared" si="620"/>
        <v>0</v>
      </c>
      <c r="U603" s="103">
        <f t="shared" si="620"/>
        <v>5</v>
      </c>
      <c r="V603" s="103">
        <f t="shared" si="620"/>
        <v>11561384</v>
      </c>
      <c r="W603" s="103">
        <f t="shared" si="620"/>
        <v>3</v>
      </c>
      <c r="X603" s="103">
        <f t="shared" si="620"/>
        <v>399040</v>
      </c>
      <c r="Y603" s="103">
        <f t="shared" si="620"/>
        <v>0</v>
      </c>
      <c r="Z603" s="103">
        <f t="shared" si="620"/>
        <v>0</v>
      </c>
      <c r="AA603" s="103">
        <f t="shared" si="620"/>
        <v>1</v>
      </c>
      <c r="AB603" s="103">
        <f t="shared" si="620"/>
        <v>18000</v>
      </c>
      <c r="AC603" s="103">
        <f t="shared" si="620"/>
        <v>9</v>
      </c>
      <c r="AD603" s="106">
        <f t="shared" si="620"/>
        <v>11978424</v>
      </c>
      <c r="AE603" s="102">
        <f t="shared" si="620"/>
        <v>52</v>
      </c>
      <c r="AF603" s="103">
        <f t="shared" si="620"/>
        <v>93404859</v>
      </c>
      <c r="AG603" s="103">
        <f t="shared" si="620"/>
        <v>11</v>
      </c>
      <c r="AH603" s="104">
        <f t="shared" si="620"/>
        <v>84894381</v>
      </c>
    </row>
    <row r="604" spans="1:34" ht="14.25" x14ac:dyDescent="0.15">
      <c r="B604" s="364" t="s">
        <v>244</v>
      </c>
      <c r="C604" s="365"/>
      <c r="D604" s="365"/>
      <c r="E604" s="366"/>
      <c r="F604" s="9" t="s">
        <v>4</v>
      </c>
      <c r="G604" s="79"/>
      <c r="H604" s="80"/>
      <c r="I604" s="66">
        <v>1</v>
      </c>
      <c r="J604" s="80">
        <v>23250</v>
      </c>
      <c r="K604" s="66"/>
      <c r="L604" s="80"/>
      <c r="M604" s="66">
        <v>11</v>
      </c>
      <c r="N604" s="66">
        <v>809384</v>
      </c>
      <c r="O604" s="66">
        <f>G604+I604+K604+M604</f>
        <v>12</v>
      </c>
      <c r="P604" s="81">
        <f>H604+J604+L604+N604</f>
        <v>832634</v>
      </c>
      <c r="Q604" s="82">
        <v>30</v>
      </c>
      <c r="R604" s="66">
        <v>19829793</v>
      </c>
      <c r="S604" s="66"/>
      <c r="T604" s="80"/>
      <c r="U604" s="66"/>
      <c r="V604" s="80"/>
      <c r="W604" s="66"/>
      <c r="X604" s="80"/>
      <c r="Y604" s="66"/>
      <c r="Z604" s="80"/>
      <c r="AA604" s="66">
        <v>11</v>
      </c>
      <c r="AB604" s="80">
        <v>4615056</v>
      </c>
      <c r="AC604" s="66">
        <f>Q604+S604+U604+W604+Y604+AA604</f>
        <v>41</v>
      </c>
      <c r="AD604" s="83">
        <f>R604+T604+V604+X604+Z604+AB604</f>
        <v>24444849</v>
      </c>
      <c r="AE604" s="79">
        <f>O604+AC604</f>
        <v>53</v>
      </c>
      <c r="AF604" s="66">
        <f>P604+AD604</f>
        <v>25277483</v>
      </c>
      <c r="AG604" s="66">
        <v>53</v>
      </c>
      <c r="AH604" s="84">
        <v>25277483</v>
      </c>
    </row>
    <row r="605" spans="1:34" ht="14.25" x14ac:dyDescent="0.15">
      <c r="B605" s="364"/>
      <c r="C605" s="365"/>
      <c r="D605" s="365"/>
      <c r="E605" s="366"/>
      <c r="F605" s="10" t="s">
        <v>5</v>
      </c>
      <c r="G605" s="85"/>
      <c r="H605" s="86"/>
      <c r="I605" s="86">
        <v>1615</v>
      </c>
      <c r="J605" s="86">
        <v>2748925</v>
      </c>
      <c r="K605" s="86"/>
      <c r="L605" s="86"/>
      <c r="M605" s="86"/>
      <c r="N605" s="86"/>
      <c r="O605" s="87">
        <f>G605+I605+K605+M605</f>
        <v>1615</v>
      </c>
      <c r="P605" s="88">
        <f t="shared" ref="P605:P606" si="621">H605+J605+L605+N605</f>
        <v>2748925</v>
      </c>
      <c r="Q605" s="89"/>
      <c r="R605" s="86"/>
      <c r="S605" s="86"/>
      <c r="T605" s="86"/>
      <c r="U605" s="86"/>
      <c r="V605" s="86"/>
      <c r="W605" s="86"/>
      <c r="X605" s="86"/>
      <c r="Y605" s="86"/>
      <c r="Z605" s="86"/>
      <c r="AA605" s="86"/>
      <c r="AB605" s="86"/>
      <c r="AC605" s="87">
        <f t="shared" ref="AC605:AD606" si="622">Q605+S605+U605+W605+Y605+AA605</f>
        <v>0</v>
      </c>
      <c r="AD605" s="90">
        <f t="shared" si="622"/>
        <v>0</v>
      </c>
      <c r="AE605" s="91">
        <f t="shared" ref="AE605:AF606" si="623">O605+AC605</f>
        <v>1615</v>
      </c>
      <c r="AF605" s="87">
        <f t="shared" si="623"/>
        <v>2748925</v>
      </c>
      <c r="AG605" s="86">
        <v>1615</v>
      </c>
      <c r="AH605" s="92">
        <v>2748925</v>
      </c>
    </row>
    <row r="606" spans="1:34" ht="14.25" x14ac:dyDescent="0.15">
      <c r="B606" s="364"/>
      <c r="C606" s="365"/>
      <c r="D606" s="365"/>
      <c r="E606" s="366"/>
      <c r="F606" s="11" t="s">
        <v>9</v>
      </c>
      <c r="G606" s="93"/>
      <c r="H606" s="94"/>
      <c r="I606" s="94"/>
      <c r="J606" s="94"/>
      <c r="K606" s="94"/>
      <c r="L606" s="94"/>
      <c r="M606" s="94"/>
      <c r="N606" s="94"/>
      <c r="O606" s="95">
        <f>G606+I606+K606+M606</f>
        <v>0</v>
      </c>
      <c r="P606" s="96">
        <f t="shared" si="621"/>
        <v>0</v>
      </c>
      <c r="Q606" s="97"/>
      <c r="R606" s="94"/>
      <c r="S606" s="94"/>
      <c r="T606" s="94"/>
      <c r="U606" s="94"/>
      <c r="V606" s="94"/>
      <c r="W606" s="94"/>
      <c r="X606" s="94"/>
      <c r="Y606" s="94"/>
      <c r="Z606" s="94"/>
      <c r="AA606" s="94"/>
      <c r="AB606" s="94"/>
      <c r="AC606" s="95">
        <f t="shared" si="622"/>
        <v>0</v>
      </c>
      <c r="AD606" s="98">
        <f t="shared" si="622"/>
        <v>0</v>
      </c>
      <c r="AE606" s="99">
        <f t="shared" si="623"/>
        <v>0</v>
      </c>
      <c r="AF606" s="95">
        <f t="shared" si="623"/>
        <v>0</v>
      </c>
      <c r="AG606" s="100"/>
      <c r="AH606" s="101"/>
    </row>
    <row r="607" spans="1:34" ht="15" thickBot="1" x14ac:dyDescent="0.2">
      <c r="B607" s="367"/>
      <c r="C607" s="365"/>
      <c r="D607" s="365"/>
      <c r="E607" s="366"/>
      <c r="F607" s="8" t="s">
        <v>15</v>
      </c>
      <c r="G607" s="102">
        <f>SUM(G604:G606)</f>
        <v>0</v>
      </c>
      <c r="H607" s="103">
        <f t="shared" ref="H607:AH607" si="624">SUM(H604:H606)</f>
        <v>0</v>
      </c>
      <c r="I607" s="103">
        <f t="shared" si="624"/>
        <v>1616</v>
      </c>
      <c r="J607" s="103">
        <f t="shared" si="624"/>
        <v>2772175</v>
      </c>
      <c r="K607" s="103">
        <f t="shared" si="624"/>
        <v>0</v>
      </c>
      <c r="L607" s="103">
        <f t="shared" si="624"/>
        <v>0</v>
      </c>
      <c r="M607" s="103">
        <f t="shared" si="624"/>
        <v>11</v>
      </c>
      <c r="N607" s="103">
        <f t="shared" si="624"/>
        <v>809384</v>
      </c>
      <c r="O607" s="103">
        <f t="shared" si="624"/>
        <v>1627</v>
      </c>
      <c r="P607" s="104">
        <f t="shared" si="624"/>
        <v>3581559</v>
      </c>
      <c r="Q607" s="105">
        <f t="shared" si="624"/>
        <v>30</v>
      </c>
      <c r="R607" s="103">
        <f t="shared" si="624"/>
        <v>19829793</v>
      </c>
      <c r="S607" s="103">
        <f t="shared" si="624"/>
        <v>0</v>
      </c>
      <c r="T607" s="103">
        <f t="shared" si="624"/>
        <v>0</v>
      </c>
      <c r="U607" s="103">
        <f t="shared" si="624"/>
        <v>0</v>
      </c>
      <c r="V607" s="103">
        <f t="shared" si="624"/>
        <v>0</v>
      </c>
      <c r="W607" s="103">
        <f t="shared" si="624"/>
        <v>0</v>
      </c>
      <c r="X607" s="103">
        <f t="shared" si="624"/>
        <v>0</v>
      </c>
      <c r="Y607" s="103">
        <f t="shared" si="624"/>
        <v>0</v>
      </c>
      <c r="Z607" s="103">
        <f t="shared" si="624"/>
        <v>0</v>
      </c>
      <c r="AA607" s="103">
        <f t="shared" si="624"/>
        <v>11</v>
      </c>
      <c r="AB607" s="103">
        <f t="shared" si="624"/>
        <v>4615056</v>
      </c>
      <c r="AC607" s="103">
        <f t="shared" si="624"/>
        <v>41</v>
      </c>
      <c r="AD607" s="106">
        <f t="shared" si="624"/>
        <v>24444849</v>
      </c>
      <c r="AE607" s="102">
        <f t="shared" si="624"/>
        <v>1668</v>
      </c>
      <c r="AF607" s="103">
        <f t="shared" si="624"/>
        <v>28026408</v>
      </c>
      <c r="AG607" s="103">
        <f t="shared" si="624"/>
        <v>1668</v>
      </c>
      <c r="AH607" s="104">
        <f t="shared" si="624"/>
        <v>28026408</v>
      </c>
    </row>
    <row r="608" spans="1:34" ht="14.25" x14ac:dyDescent="0.15">
      <c r="B608" s="495" t="s">
        <v>245</v>
      </c>
      <c r="C608" s="365"/>
      <c r="D608" s="365"/>
      <c r="E608" s="366"/>
      <c r="F608" s="62" t="s">
        <v>119</v>
      </c>
      <c r="G608" s="79"/>
      <c r="H608" s="80"/>
      <c r="I608" s="66"/>
      <c r="J608" s="80"/>
      <c r="K608" s="66"/>
      <c r="L608" s="80"/>
      <c r="M608" s="66">
        <v>6</v>
      </c>
      <c r="N608" s="66">
        <v>3204792</v>
      </c>
      <c r="O608" s="66">
        <f t="shared" ref="O608:P610" si="625">G608+I608+K608+M608</f>
        <v>6</v>
      </c>
      <c r="P608" s="81">
        <f t="shared" si="625"/>
        <v>3204792</v>
      </c>
      <c r="Q608" s="82">
        <v>2</v>
      </c>
      <c r="R608" s="66">
        <v>143208</v>
      </c>
      <c r="S608" s="66">
        <v>22</v>
      </c>
      <c r="T608" s="80">
        <v>11200</v>
      </c>
      <c r="U608" s="66">
        <v>24</v>
      </c>
      <c r="V608" s="80">
        <v>23775</v>
      </c>
      <c r="W608" s="66"/>
      <c r="X608" s="80"/>
      <c r="Y608" s="66"/>
      <c r="Z608" s="80"/>
      <c r="AA608" s="66">
        <v>286</v>
      </c>
      <c r="AB608" s="80">
        <v>136615</v>
      </c>
      <c r="AC608" s="66">
        <f t="shared" ref="AC608:AD610" si="626">Q608+S608+U608+W608+Y608+AA608</f>
        <v>334</v>
      </c>
      <c r="AD608" s="83">
        <f t="shared" si="626"/>
        <v>314798</v>
      </c>
      <c r="AE608" s="79">
        <f t="shared" ref="AE608:AF610" si="627">O608+AC608</f>
        <v>340</v>
      </c>
      <c r="AF608" s="66">
        <f t="shared" si="627"/>
        <v>3519590</v>
      </c>
      <c r="AG608" s="66">
        <v>338</v>
      </c>
      <c r="AH608" s="84">
        <v>3376382</v>
      </c>
    </row>
    <row r="609" spans="2:34" ht="14.25" x14ac:dyDescent="0.15">
      <c r="B609" s="495"/>
      <c r="C609" s="365"/>
      <c r="D609" s="365"/>
      <c r="E609" s="366"/>
      <c r="F609" s="63" t="s">
        <v>120</v>
      </c>
      <c r="G609" s="85"/>
      <c r="H609" s="86"/>
      <c r="I609" s="86"/>
      <c r="J609" s="86"/>
      <c r="K609" s="86"/>
      <c r="L609" s="86"/>
      <c r="M609" s="86"/>
      <c r="N609" s="86"/>
      <c r="O609" s="87">
        <f t="shared" si="625"/>
        <v>0</v>
      </c>
      <c r="P609" s="88">
        <f t="shared" si="625"/>
        <v>0</v>
      </c>
      <c r="Q609" s="89"/>
      <c r="R609" s="86"/>
      <c r="S609" s="86"/>
      <c r="T609" s="86"/>
      <c r="U609" s="86"/>
      <c r="V609" s="86"/>
      <c r="W609" s="86"/>
      <c r="X609" s="86"/>
      <c r="Y609" s="86"/>
      <c r="Z609" s="86"/>
      <c r="AA609" s="86"/>
      <c r="AB609" s="86"/>
      <c r="AC609" s="87">
        <f t="shared" si="626"/>
        <v>0</v>
      </c>
      <c r="AD609" s="90">
        <f t="shared" si="626"/>
        <v>0</v>
      </c>
      <c r="AE609" s="91">
        <f t="shared" si="627"/>
        <v>0</v>
      </c>
      <c r="AF609" s="87">
        <f t="shared" si="627"/>
        <v>0</v>
      </c>
      <c r="AG609" s="86"/>
      <c r="AH609" s="92"/>
    </row>
    <row r="610" spans="2:34" ht="14.25" x14ac:dyDescent="0.15">
      <c r="B610" s="495"/>
      <c r="C610" s="365"/>
      <c r="D610" s="365"/>
      <c r="E610" s="366"/>
      <c r="F610" s="64" t="s">
        <v>121</v>
      </c>
      <c r="G610" s="93"/>
      <c r="H610" s="94"/>
      <c r="I610" s="94"/>
      <c r="J610" s="94"/>
      <c r="K610" s="94"/>
      <c r="L610" s="94"/>
      <c r="M610" s="94"/>
      <c r="N610" s="94"/>
      <c r="O610" s="95">
        <f t="shared" si="625"/>
        <v>0</v>
      </c>
      <c r="P610" s="96">
        <f t="shared" si="625"/>
        <v>0</v>
      </c>
      <c r="Q610" s="97"/>
      <c r="R610" s="94"/>
      <c r="S610" s="94"/>
      <c r="T610" s="94"/>
      <c r="U610" s="94"/>
      <c r="V610" s="94"/>
      <c r="W610" s="94"/>
      <c r="X610" s="94"/>
      <c r="Y610" s="94"/>
      <c r="Z610" s="94"/>
      <c r="AA610" s="94"/>
      <c r="AB610" s="94"/>
      <c r="AC610" s="95">
        <f t="shared" si="626"/>
        <v>0</v>
      </c>
      <c r="AD610" s="98">
        <f t="shared" si="626"/>
        <v>0</v>
      </c>
      <c r="AE610" s="99">
        <f t="shared" si="627"/>
        <v>0</v>
      </c>
      <c r="AF610" s="95">
        <f t="shared" si="627"/>
        <v>0</v>
      </c>
      <c r="AG610" s="100"/>
      <c r="AH610" s="101"/>
    </row>
    <row r="611" spans="2:34" ht="15" thickBot="1" x14ac:dyDescent="0.2">
      <c r="B611" s="367"/>
      <c r="C611" s="365"/>
      <c r="D611" s="365"/>
      <c r="E611" s="366"/>
      <c r="F611" s="65" t="s">
        <v>159</v>
      </c>
      <c r="G611" s="102">
        <f t="shared" ref="G611:AH611" si="628">SUM(G608:G610)</f>
        <v>0</v>
      </c>
      <c r="H611" s="103">
        <f t="shared" si="628"/>
        <v>0</v>
      </c>
      <c r="I611" s="103">
        <f t="shared" si="628"/>
        <v>0</v>
      </c>
      <c r="J611" s="103">
        <f t="shared" si="628"/>
        <v>0</v>
      </c>
      <c r="K611" s="103">
        <f t="shared" si="628"/>
        <v>0</v>
      </c>
      <c r="L611" s="103">
        <f t="shared" si="628"/>
        <v>0</v>
      </c>
      <c r="M611" s="103">
        <f t="shared" si="628"/>
        <v>6</v>
      </c>
      <c r="N611" s="103">
        <f t="shared" si="628"/>
        <v>3204792</v>
      </c>
      <c r="O611" s="103">
        <f t="shared" si="628"/>
        <v>6</v>
      </c>
      <c r="P611" s="104">
        <f t="shared" si="628"/>
        <v>3204792</v>
      </c>
      <c r="Q611" s="105">
        <f t="shared" si="628"/>
        <v>2</v>
      </c>
      <c r="R611" s="103">
        <f t="shared" si="628"/>
        <v>143208</v>
      </c>
      <c r="S611" s="103">
        <f t="shared" si="628"/>
        <v>22</v>
      </c>
      <c r="T611" s="103">
        <f t="shared" si="628"/>
        <v>11200</v>
      </c>
      <c r="U611" s="103">
        <f t="shared" si="628"/>
        <v>24</v>
      </c>
      <c r="V611" s="103">
        <f t="shared" si="628"/>
        <v>23775</v>
      </c>
      <c r="W611" s="103">
        <f t="shared" si="628"/>
        <v>0</v>
      </c>
      <c r="X611" s="103">
        <f t="shared" si="628"/>
        <v>0</v>
      </c>
      <c r="Y611" s="103">
        <f t="shared" si="628"/>
        <v>0</v>
      </c>
      <c r="Z611" s="103">
        <f t="shared" si="628"/>
        <v>0</v>
      </c>
      <c r="AA611" s="103">
        <f t="shared" si="628"/>
        <v>286</v>
      </c>
      <c r="AB611" s="103">
        <f t="shared" si="628"/>
        <v>136615</v>
      </c>
      <c r="AC611" s="103">
        <f t="shared" si="628"/>
        <v>334</v>
      </c>
      <c r="AD611" s="106">
        <f t="shared" si="628"/>
        <v>314798</v>
      </c>
      <c r="AE611" s="102">
        <f t="shared" si="628"/>
        <v>340</v>
      </c>
      <c r="AF611" s="103">
        <f t="shared" si="628"/>
        <v>3519590</v>
      </c>
      <c r="AG611" s="103">
        <f t="shared" si="628"/>
        <v>338</v>
      </c>
      <c r="AH611" s="104">
        <f t="shared" si="628"/>
        <v>3376382</v>
      </c>
    </row>
    <row r="612" spans="2:34" ht="14.25" x14ac:dyDescent="0.15">
      <c r="B612" s="364" t="s">
        <v>246</v>
      </c>
      <c r="C612" s="365"/>
      <c r="D612" s="365"/>
      <c r="E612" s="366"/>
      <c r="F612" s="9" t="s">
        <v>208</v>
      </c>
      <c r="G612" s="79"/>
      <c r="H612" s="80"/>
      <c r="I612" s="66"/>
      <c r="J612" s="80"/>
      <c r="K612" s="66">
        <v>3</v>
      </c>
      <c r="L612" s="80">
        <v>547000</v>
      </c>
      <c r="M612" s="66"/>
      <c r="N612" s="66"/>
      <c r="O612" s="66">
        <f>G612+I612+K612+M612</f>
        <v>3</v>
      </c>
      <c r="P612" s="81">
        <f>H612+J612+L612+N612</f>
        <v>547000</v>
      </c>
      <c r="Q612" s="82"/>
      <c r="R612" s="66"/>
      <c r="S612" s="66"/>
      <c r="T612" s="80"/>
      <c r="U612" s="66">
        <v>1</v>
      </c>
      <c r="V612" s="80">
        <v>151250</v>
      </c>
      <c r="W612" s="66"/>
      <c r="X612" s="80"/>
      <c r="Y612" s="66"/>
      <c r="Z612" s="80"/>
      <c r="AA612" s="66">
        <v>1</v>
      </c>
      <c r="AB612" s="80">
        <v>981029</v>
      </c>
      <c r="AC612" s="66">
        <f>Q612+S612+U612+W612+Y612+AA612</f>
        <v>2</v>
      </c>
      <c r="AD612" s="83">
        <f>R612+T612+V612+X612+Z612+AB612</f>
        <v>1132279</v>
      </c>
      <c r="AE612" s="79">
        <f>O612+AC612</f>
        <v>5</v>
      </c>
      <c r="AF612" s="66">
        <f>P612+AD612</f>
        <v>1679279</v>
      </c>
      <c r="AG612" s="66">
        <v>1</v>
      </c>
      <c r="AH612" s="84">
        <v>981029</v>
      </c>
    </row>
    <row r="613" spans="2:34" ht="14.25" x14ac:dyDescent="0.15">
      <c r="B613" s="364"/>
      <c r="C613" s="365"/>
      <c r="D613" s="365"/>
      <c r="E613" s="366"/>
      <c r="F613" s="10" t="s">
        <v>209</v>
      </c>
      <c r="G613" s="85"/>
      <c r="H613" s="86"/>
      <c r="I613" s="86"/>
      <c r="J613" s="86"/>
      <c r="K613" s="86"/>
      <c r="L613" s="86"/>
      <c r="M613" s="86"/>
      <c r="N613" s="86"/>
      <c r="O613" s="87">
        <f>G613+I613+K613+M613</f>
        <v>0</v>
      </c>
      <c r="P613" s="88">
        <f t="shared" ref="P613:P614" si="629">H613+J613+L613+N613</f>
        <v>0</v>
      </c>
      <c r="Q613" s="89"/>
      <c r="R613" s="86"/>
      <c r="S613" s="86"/>
      <c r="T613" s="86"/>
      <c r="U613" s="86"/>
      <c r="V613" s="86"/>
      <c r="W613" s="86"/>
      <c r="X613" s="86"/>
      <c r="Y613" s="86"/>
      <c r="Z613" s="86"/>
      <c r="AA613" s="86"/>
      <c r="AB613" s="86"/>
      <c r="AC613" s="87">
        <f t="shared" ref="AC613:AD614" si="630">Q613+S613+U613+W613+Y613+AA613</f>
        <v>0</v>
      </c>
      <c r="AD613" s="90">
        <f t="shared" si="630"/>
        <v>0</v>
      </c>
      <c r="AE613" s="91">
        <f t="shared" ref="AE613:AF614" si="631">O613+AC613</f>
        <v>0</v>
      </c>
      <c r="AF613" s="87">
        <f t="shared" si="631"/>
        <v>0</v>
      </c>
      <c r="AG613" s="86"/>
      <c r="AH613" s="92"/>
    </row>
    <row r="614" spans="2:34" ht="14.25" x14ac:dyDescent="0.15">
      <c r="B614" s="364"/>
      <c r="C614" s="365"/>
      <c r="D614" s="365"/>
      <c r="E614" s="366"/>
      <c r="F614" s="11" t="s">
        <v>210</v>
      </c>
      <c r="G614" s="93"/>
      <c r="H614" s="94"/>
      <c r="I614" s="94"/>
      <c r="J614" s="94"/>
      <c r="K614" s="94"/>
      <c r="L614" s="94"/>
      <c r="M614" s="94"/>
      <c r="N614" s="94"/>
      <c r="O614" s="95">
        <f>G614+I614+K614+M614</f>
        <v>0</v>
      </c>
      <c r="P614" s="96">
        <f t="shared" si="629"/>
        <v>0</v>
      </c>
      <c r="Q614" s="97"/>
      <c r="R614" s="94"/>
      <c r="S614" s="94"/>
      <c r="T614" s="94"/>
      <c r="U614" s="94"/>
      <c r="V614" s="94"/>
      <c r="W614" s="94"/>
      <c r="X614" s="94"/>
      <c r="Y614" s="94"/>
      <c r="Z614" s="94"/>
      <c r="AA614" s="94"/>
      <c r="AB614" s="94"/>
      <c r="AC614" s="95">
        <f t="shared" si="630"/>
        <v>0</v>
      </c>
      <c r="AD614" s="98">
        <f t="shared" si="630"/>
        <v>0</v>
      </c>
      <c r="AE614" s="99">
        <f t="shared" si="631"/>
        <v>0</v>
      </c>
      <c r="AF614" s="95">
        <f t="shared" si="631"/>
        <v>0</v>
      </c>
      <c r="AG614" s="100"/>
      <c r="AH614" s="101"/>
    </row>
    <row r="615" spans="2:34" ht="15" thickBot="1" x14ac:dyDescent="0.2">
      <c r="B615" s="367"/>
      <c r="C615" s="365"/>
      <c r="D615" s="365"/>
      <c r="E615" s="366"/>
      <c r="F615" s="8" t="s">
        <v>15</v>
      </c>
      <c r="G615" s="102">
        <f>SUM(G612:G614)</f>
        <v>0</v>
      </c>
      <c r="H615" s="103">
        <f t="shared" ref="H615:AH615" si="632">SUM(H612:H614)</f>
        <v>0</v>
      </c>
      <c r="I615" s="103">
        <f t="shared" si="632"/>
        <v>0</v>
      </c>
      <c r="J615" s="103">
        <f t="shared" si="632"/>
        <v>0</v>
      </c>
      <c r="K615" s="103">
        <f t="shared" si="632"/>
        <v>3</v>
      </c>
      <c r="L615" s="103">
        <f t="shared" si="632"/>
        <v>547000</v>
      </c>
      <c r="M615" s="103">
        <f t="shared" si="632"/>
        <v>0</v>
      </c>
      <c r="N615" s="103">
        <f t="shared" si="632"/>
        <v>0</v>
      </c>
      <c r="O615" s="103">
        <f t="shared" si="632"/>
        <v>3</v>
      </c>
      <c r="P615" s="104">
        <f t="shared" si="632"/>
        <v>547000</v>
      </c>
      <c r="Q615" s="105">
        <f t="shared" si="632"/>
        <v>0</v>
      </c>
      <c r="R615" s="103">
        <f t="shared" si="632"/>
        <v>0</v>
      </c>
      <c r="S615" s="103">
        <f t="shared" si="632"/>
        <v>0</v>
      </c>
      <c r="T615" s="103">
        <f t="shared" si="632"/>
        <v>0</v>
      </c>
      <c r="U615" s="103">
        <f t="shared" si="632"/>
        <v>1</v>
      </c>
      <c r="V615" s="103">
        <f t="shared" si="632"/>
        <v>151250</v>
      </c>
      <c r="W615" s="103">
        <f t="shared" si="632"/>
        <v>0</v>
      </c>
      <c r="X615" s="103">
        <f t="shared" si="632"/>
        <v>0</v>
      </c>
      <c r="Y615" s="103">
        <f t="shared" si="632"/>
        <v>0</v>
      </c>
      <c r="Z615" s="103">
        <f t="shared" si="632"/>
        <v>0</v>
      </c>
      <c r="AA615" s="103">
        <f t="shared" si="632"/>
        <v>1</v>
      </c>
      <c r="AB615" s="103">
        <f t="shared" si="632"/>
        <v>981029</v>
      </c>
      <c r="AC615" s="103">
        <f t="shared" si="632"/>
        <v>2</v>
      </c>
      <c r="AD615" s="106">
        <f t="shared" si="632"/>
        <v>1132279</v>
      </c>
      <c r="AE615" s="102">
        <f t="shared" si="632"/>
        <v>5</v>
      </c>
      <c r="AF615" s="103">
        <f t="shared" si="632"/>
        <v>1679279</v>
      </c>
      <c r="AG615" s="103">
        <f t="shared" si="632"/>
        <v>1</v>
      </c>
      <c r="AH615" s="104">
        <f t="shared" si="632"/>
        <v>981029</v>
      </c>
    </row>
    <row r="616" spans="2:34" ht="14.25" x14ac:dyDescent="0.15">
      <c r="B616" s="364" t="s">
        <v>247</v>
      </c>
      <c r="C616" s="365"/>
      <c r="D616" s="365"/>
      <c r="E616" s="366"/>
      <c r="F616" s="9" t="s">
        <v>208</v>
      </c>
      <c r="G616" s="79"/>
      <c r="H616" s="80"/>
      <c r="I616" s="66"/>
      <c r="J616" s="80"/>
      <c r="K616" s="66">
        <v>1</v>
      </c>
      <c r="L616" s="80">
        <v>523440</v>
      </c>
      <c r="M616" s="66"/>
      <c r="N616" s="66"/>
      <c r="O616" s="66">
        <f>G616+I616+K616+M616</f>
        <v>1</v>
      </c>
      <c r="P616" s="81">
        <f>H616+J616+L616+N616</f>
        <v>523440</v>
      </c>
      <c r="Q616" s="82"/>
      <c r="R616" s="66"/>
      <c r="S616" s="66"/>
      <c r="T616" s="80"/>
      <c r="U616" s="66"/>
      <c r="V616" s="80"/>
      <c r="W616" s="66"/>
      <c r="X616" s="80"/>
      <c r="Y616" s="66"/>
      <c r="Z616" s="80"/>
      <c r="AA616" s="66">
        <v>1</v>
      </c>
      <c r="AB616" s="80">
        <v>641543</v>
      </c>
      <c r="AC616" s="66">
        <f>Q616+S616+U616+W616+Y616+AA616</f>
        <v>1</v>
      </c>
      <c r="AD616" s="83">
        <f>R616+T616+V616+X616+Z616+AB616</f>
        <v>641543</v>
      </c>
      <c r="AE616" s="79">
        <f>O616+AC616</f>
        <v>2</v>
      </c>
      <c r="AF616" s="66">
        <f>P616+AD616</f>
        <v>1164983</v>
      </c>
      <c r="AG616" s="66">
        <v>1</v>
      </c>
      <c r="AH616" s="84">
        <v>523440</v>
      </c>
    </row>
    <row r="617" spans="2:34" ht="14.25" x14ac:dyDescent="0.15">
      <c r="B617" s="364"/>
      <c r="C617" s="365"/>
      <c r="D617" s="365"/>
      <c r="E617" s="366"/>
      <c r="F617" s="10" t="s">
        <v>209</v>
      </c>
      <c r="G617" s="85"/>
      <c r="H617" s="86"/>
      <c r="I617" s="86"/>
      <c r="J617" s="86"/>
      <c r="K617" s="86"/>
      <c r="L617" s="86"/>
      <c r="M617" s="86"/>
      <c r="N617" s="86"/>
      <c r="O617" s="87">
        <f>G617+I617+K617+M617</f>
        <v>0</v>
      </c>
      <c r="P617" s="88">
        <f t="shared" ref="P617:P618" si="633">H617+J617+L617+N617</f>
        <v>0</v>
      </c>
      <c r="Q617" s="89"/>
      <c r="R617" s="86"/>
      <c r="S617" s="86"/>
      <c r="T617" s="86"/>
      <c r="U617" s="86"/>
      <c r="V617" s="86"/>
      <c r="W617" s="86"/>
      <c r="X617" s="86"/>
      <c r="Y617" s="86"/>
      <c r="Z617" s="86"/>
      <c r="AA617" s="86"/>
      <c r="AB617" s="86"/>
      <c r="AC617" s="87">
        <f t="shared" ref="AC617:AD618" si="634">Q617+S617+U617+W617+Y617+AA617</f>
        <v>0</v>
      </c>
      <c r="AD617" s="90">
        <f t="shared" si="634"/>
        <v>0</v>
      </c>
      <c r="AE617" s="91">
        <f t="shared" ref="AE617:AF618" si="635">O617+AC617</f>
        <v>0</v>
      </c>
      <c r="AF617" s="87">
        <f t="shared" si="635"/>
        <v>0</v>
      </c>
      <c r="AG617" s="86"/>
      <c r="AH617" s="92"/>
    </row>
    <row r="618" spans="2:34" ht="14.25" x14ac:dyDescent="0.15">
      <c r="B618" s="364"/>
      <c r="C618" s="365"/>
      <c r="D618" s="365"/>
      <c r="E618" s="366"/>
      <c r="F618" s="11" t="s">
        <v>210</v>
      </c>
      <c r="G618" s="93"/>
      <c r="H618" s="94"/>
      <c r="I618" s="94"/>
      <c r="J618" s="94"/>
      <c r="K618" s="94"/>
      <c r="L618" s="94"/>
      <c r="M618" s="94"/>
      <c r="N618" s="94"/>
      <c r="O618" s="95">
        <f>G618+I618+K618+M618</f>
        <v>0</v>
      </c>
      <c r="P618" s="96">
        <f t="shared" si="633"/>
        <v>0</v>
      </c>
      <c r="Q618" s="97"/>
      <c r="R618" s="94"/>
      <c r="S618" s="94"/>
      <c r="T618" s="94"/>
      <c r="U618" s="94"/>
      <c r="V618" s="94"/>
      <c r="W618" s="94"/>
      <c r="X618" s="94"/>
      <c r="Y618" s="94"/>
      <c r="Z618" s="94"/>
      <c r="AA618" s="94"/>
      <c r="AB618" s="94"/>
      <c r="AC618" s="95">
        <f t="shared" si="634"/>
        <v>0</v>
      </c>
      <c r="AD618" s="98">
        <f t="shared" si="634"/>
        <v>0</v>
      </c>
      <c r="AE618" s="99">
        <f t="shared" si="635"/>
        <v>0</v>
      </c>
      <c r="AF618" s="95">
        <f t="shared" si="635"/>
        <v>0</v>
      </c>
      <c r="AG618" s="100"/>
      <c r="AH618" s="101"/>
    </row>
    <row r="619" spans="2:34" ht="15" thickBot="1" x14ac:dyDescent="0.2">
      <c r="B619" s="367"/>
      <c r="C619" s="365"/>
      <c r="D619" s="365"/>
      <c r="E619" s="366"/>
      <c r="F619" s="8" t="s">
        <v>15</v>
      </c>
      <c r="G619" s="102">
        <f>SUM(G616:G618)</f>
        <v>0</v>
      </c>
      <c r="H619" s="103">
        <f t="shared" ref="H619:AH619" si="636">SUM(H616:H618)</f>
        <v>0</v>
      </c>
      <c r="I619" s="103">
        <f t="shared" si="636"/>
        <v>0</v>
      </c>
      <c r="J619" s="103">
        <f t="shared" si="636"/>
        <v>0</v>
      </c>
      <c r="K619" s="103">
        <f t="shared" si="636"/>
        <v>1</v>
      </c>
      <c r="L619" s="103">
        <f t="shared" si="636"/>
        <v>523440</v>
      </c>
      <c r="M619" s="103">
        <f t="shared" si="636"/>
        <v>0</v>
      </c>
      <c r="N619" s="103">
        <f t="shared" si="636"/>
        <v>0</v>
      </c>
      <c r="O619" s="103">
        <f t="shared" si="636"/>
        <v>1</v>
      </c>
      <c r="P619" s="104">
        <f t="shared" si="636"/>
        <v>523440</v>
      </c>
      <c r="Q619" s="105">
        <f t="shared" si="636"/>
        <v>0</v>
      </c>
      <c r="R619" s="103">
        <f t="shared" si="636"/>
        <v>0</v>
      </c>
      <c r="S619" s="103">
        <f t="shared" si="636"/>
        <v>0</v>
      </c>
      <c r="T619" s="103">
        <f t="shared" si="636"/>
        <v>0</v>
      </c>
      <c r="U619" s="103">
        <f t="shared" si="636"/>
        <v>0</v>
      </c>
      <c r="V619" s="103">
        <f t="shared" si="636"/>
        <v>0</v>
      </c>
      <c r="W619" s="103">
        <f t="shared" si="636"/>
        <v>0</v>
      </c>
      <c r="X619" s="103">
        <f t="shared" si="636"/>
        <v>0</v>
      </c>
      <c r="Y619" s="103">
        <f t="shared" si="636"/>
        <v>0</v>
      </c>
      <c r="Z619" s="103">
        <f t="shared" si="636"/>
        <v>0</v>
      </c>
      <c r="AA619" s="103">
        <f t="shared" si="636"/>
        <v>1</v>
      </c>
      <c r="AB619" s="103">
        <f t="shared" si="636"/>
        <v>641543</v>
      </c>
      <c r="AC619" s="103">
        <f t="shared" si="636"/>
        <v>1</v>
      </c>
      <c r="AD619" s="106">
        <f t="shared" si="636"/>
        <v>641543</v>
      </c>
      <c r="AE619" s="102">
        <f t="shared" si="636"/>
        <v>2</v>
      </c>
      <c r="AF619" s="103">
        <f t="shared" si="636"/>
        <v>1164983</v>
      </c>
      <c r="AG619" s="103">
        <f t="shared" si="636"/>
        <v>1</v>
      </c>
      <c r="AH619" s="104">
        <f t="shared" si="636"/>
        <v>523440</v>
      </c>
    </row>
    <row r="620" spans="2:34" ht="14.25" x14ac:dyDescent="0.15">
      <c r="B620" s="364" t="s">
        <v>248</v>
      </c>
      <c r="C620" s="365"/>
      <c r="D620" s="365"/>
      <c r="E620" s="366"/>
      <c r="F620" s="9" t="s">
        <v>208</v>
      </c>
      <c r="G620" s="79">
        <v>21</v>
      </c>
      <c r="H620" s="80">
        <v>335550</v>
      </c>
      <c r="I620" s="66"/>
      <c r="J620" s="80"/>
      <c r="K620" s="66"/>
      <c r="L620" s="80"/>
      <c r="M620" s="66">
        <v>9</v>
      </c>
      <c r="N620" s="66">
        <v>1769040</v>
      </c>
      <c r="O620" s="66">
        <f>G620+I620+K620+M620</f>
        <v>30</v>
      </c>
      <c r="P620" s="81">
        <f>H620+J620+L620+N620</f>
        <v>2104590</v>
      </c>
      <c r="Q620" s="82"/>
      <c r="R620" s="66"/>
      <c r="S620" s="66">
        <v>2</v>
      </c>
      <c r="T620" s="80">
        <v>2527</v>
      </c>
      <c r="U620" s="66">
        <v>1</v>
      </c>
      <c r="V620" s="80">
        <v>295680</v>
      </c>
      <c r="W620" s="66"/>
      <c r="X620" s="80"/>
      <c r="Y620" s="66"/>
      <c r="Z620" s="80"/>
      <c r="AA620" s="66"/>
      <c r="AB620" s="80"/>
      <c r="AC620" s="66">
        <f>Q620+S620+U620+W620+Y620+AA620</f>
        <v>3</v>
      </c>
      <c r="AD620" s="83">
        <f>R620+T620+V620+X620+Z620+AB620</f>
        <v>298207</v>
      </c>
      <c r="AE620" s="79">
        <f>O620+AC620</f>
        <v>33</v>
      </c>
      <c r="AF620" s="66">
        <f>P620+AD620</f>
        <v>2402797</v>
      </c>
      <c r="AG620" s="66">
        <v>33</v>
      </c>
      <c r="AH620" s="84">
        <v>2402797</v>
      </c>
    </row>
    <row r="621" spans="2:34" ht="14.25" x14ac:dyDescent="0.15">
      <c r="B621" s="364"/>
      <c r="C621" s="365"/>
      <c r="D621" s="365"/>
      <c r="E621" s="366"/>
      <c r="F621" s="10" t="s">
        <v>209</v>
      </c>
      <c r="G621" s="85"/>
      <c r="H621" s="86"/>
      <c r="I621" s="86"/>
      <c r="J621" s="86"/>
      <c r="K621" s="86"/>
      <c r="L621" s="86"/>
      <c r="M621" s="86"/>
      <c r="N621" s="86"/>
      <c r="O621" s="87">
        <f>G621+I621+K621+M621</f>
        <v>0</v>
      </c>
      <c r="P621" s="88">
        <f t="shared" ref="P621:P622" si="637">H621+J621+L621+N621</f>
        <v>0</v>
      </c>
      <c r="Q621" s="89"/>
      <c r="R621" s="86"/>
      <c r="S621" s="86"/>
      <c r="T621" s="86"/>
      <c r="U621" s="86"/>
      <c r="V621" s="86"/>
      <c r="W621" s="86"/>
      <c r="X621" s="86"/>
      <c r="Y621" s="86"/>
      <c r="Z621" s="86"/>
      <c r="AA621" s="86"/>
      <c r="AB621" s="86"/>
      <c r="AC621" s="87">
        <f t="shared" ref="AC621:AD622" si="638">Q621+S621+U621+W621+Y621+AA621</f>
        <v>0</v>
      </c>
      <c r="AD621" s="90">
        <f t="shared" si="638"/>
        <v>0</v>
      </c>
      <c r="AE621" s="91">
        <f t="shared" ref="AE621:AF622" si="639">O621+AC621</f>
        <v>0</v>
      </c>
      <c r="AF621" s="87">
        <f t="shared" si="639"/>
        <v>0</v>
      </c>
      <c r="AG621" s="86"/>
      <c r="AH621" s="92"/>
    </row>
    <row r="622" spans="2:34" ht="14.25" x14ac:dyDescent="0.15">
      <c r="B622" s="364"/>
      <c r="C622" s="365"/>
      <c r="D622" s="365"/>
      <c r="E622" s="366"/>
      <c r="F622" s="11" t="s">
        <v>210</v>
      </c>
      <c r="G622" s="93"/>
      <c r="H622" s="94"/>
      <c r="I622" s="94"/>
      <c r="J622" s="94"/>
      <c r="K622" s="94"/>
      <c r="L622" s="94"/>
      <c r="M622" s="94"/>
      <c r="N622" s="94"/>
      <c r="O622" s="95">
        <f>G622+I622+K622+M622</f>
        <v>0</v>
      </c>
      <c r="P622" s="96">
        <f t="shared" si="637"/>
        <v>0</v>
      </c>
      <c r="Q622" s="97"/>
      <c r="R622" s="94"/>
      <c r="S622" s="94"/>
      <c r="T622" s="94"/>
      <c r="U622" s="94"/>
      <c r="V622" s="94"/>
      <c r="W622" s="94"/>
      <c r="X622" s="94"/>
      <c r="Y622" s="94"/>
      <c r="Z622" s="94"/>
      <c r="AA622" s="94"/>
      <c r="AB622" s="94"/>
      <c r="AC622" s="95">
        <f t="shared" si="638"/>
        <v>0</v>
      </c>
      <c r="AD622" s="98">
        <f t="shared" si="638"/>
        <v>0</v>
      </c>
      <c r="AE622" s="99">
        <f t="shared" si="639"/>
        <v>0</v>
      </c>
      <c r="AF622" s="95">
        <f t="shared" si="639"/>
        <v>0</v>
      </c>
      <c r="AG622" s="100"/>
      <c r="AH622" s="101"/>
    </row>
    <row r="623" spans="2:34" ht="15" thickBot="1" x14ac:dyDescent="0.2">
      <c r="B623" s="367"/>
      <c r="C623" s="365"/>
      <c r="D623" s="365"/>
      <c r="E623" s="366"/>
      <c r="F623" s="8" t="s">
        <v>15</v>
      </c>
      <c r="G623" s="102">
        <f>SUM(G620:G622)</f>
        <v>21</v>
      </c>
      <c r="H623" s="103">
        <f t="shared" ref="H623:AH623" si="640">SUM(H620:H622)</f>
        <v>335550</v>
      </c>
      <c r="I623" s="103">
        <f t="shared" si="640"/>
        <v>0</v>
      </c>
      <c r="J623" s="103">
        <f t="shared" si="640"/>
        <v>0</v>
      </c>
      <c r="K623" s="103">
        <f t="shared" si="640"/>
        <v>0</v>
      </c>
      <c r="L623" s="103">
        <f t="shared" si="640"/>
        <v>0</v>
      </c>
      <c r="M623" s="103">
        <f t="shared" si="640"/>
        <v>9</v>
      </c>
      <c r="N623" s="103">
        <f t="shared" si="640"/>
        <v>1769040</v>
      </c>
      <c r="O623" s="103">
        <f t="shared" si="640"/>
        <v>30</v>
      </c>
      <c r="P623" s="104">
        <f t="shared" si="640"/>
        <v>2104590</v>
      </c>
      <c r="Q623" s="105">
        <f t="shared" si="640"/>
        <v>0</v>
      </c>
      <c r="R623" s="103">
        <f t="shared" si="640"/>
        <v>0</v>
      </c>
      <c r="S623" s="103">
        <f t="shared" si="640"/>
        <v>2</v>
      </c>
      <c r="T623" s="103">
        <f t="shared" si="640"/>
        <v>2527</v>
      </c>
      <c r="U623" s="103">
        <f t="shared" si="640"/>
        <v>1</v>
      </c>
      <c r="V623" s="103">
        <f t="shared" si="640"/>
        <v>295680</v>
      </c>
      <c r="W623" s="103">
        <f t="shared" si="640"/>
        <v>0</v>
      </c>
      <c r="X623" s="103">
        <f t="shared" si="640"/>
        <v>0</v>
      </c>
      <c r="Y623" s="103">
        <f t="shared" si="640"/>
        <v>0</v>
      </c>
      <c r="Z623" s="103">
        <f t="shared" si="640"/>
        <v>0</v>
      </c>
      <c r="AA623" s="103">
        <f t="shared" si="640"/>
        <v>0</v>
      </c>
      <c r="AB623" s="103">
        <f t="shared" si="640"/>
        <v>0</v>
      </c>
      <c r="AC623" s="103">
        <f t="shared" si="640"/>
        <v>3</v>
      </c>
      <c r="AD623" s="106">
        <f t="shared" si="640"/>
        <v>298207</v>
      </c>
      <c r="AE623" s="102">
        <f t="shared" si="640"/>
        <v>33</v>
      </c>
      <c r="AF623" s="103">
        <f t="shared" si="640"/>
        <v>2402797</v>
      </c>
      <c r="AG623" s="103">
        <f t="shared" si="640"/>
        <v>33</v>
      </c>
      <c r="AH623" s="104">
        <f t="shared" si="640"/>
        <v>2402797</v>
      </c>
    </row>
    <row r="624" spans="2:34" ht="14.25" x14ac:dyDescent="0.15">
      <c r="B624" s="364" t="s">
        <v>249</v>
      </c>
      <c r="C624" s="365"/>
      <c r="D624" s="365"/>
      <c r="E624" s="366"/>
      <c r="F624" s="9" t="s">
        <v>208</v>
      </c>
      <c r="G624" s="79">
        <v>1</v>
      </c>
      <c r="H624" s="80">
        <v>5000</v>
      </c>
      <c r="I624" s="66">
        <v>490</v>
      </c>
      <c r="J624" s="80">
        <v>3756231</v>
      </c>
      <c r="K624" s="66"/>
      <c r="L624" s="80"/>
      <c r="M624" s="66"/>
      <c r="N624" s="66"/>
      <c r="O624" s="66">
        <f>G624+I624+K624+M624</f>
        <v>491</v>
      </c>
      <c r="P624" s="81">
        <f>H624+J624+L624+N624</f>
        <v>3761231</v>
      </c>
      <c r="Q624" s="82"/>
      <c r="R624" s="66"/>
      <c r="S624" s="66"/>
      <c r="T624" s="80"/>
      <c r="U624" s="66">
        <v>9</v>
      </c>
      <c r="V624" s="80">
        <v>828450</v>
      </c>
      <c r="W624" s="66"/>
      <c r="X624" s="80"/>
      <c r="Y624" s="66"/>
      <c r="Z624" s="80"/>
      <c r="AA624" s="66"/>
      <c r="AB624" s="80"/>
      <c r="AC624" s="66">
        <f>Q624+S624+U624+W624+Y624+AA624</f>
        <v>9</v>
      </c>
      <c r="AD624" s="83">
        <f>R624+T624+V624+X624+Z624+AB624</f>
        <v>828450</v>
      </c>
      <c r="AE624" s="79">
        <f>O624+AC624</f>
        <v>500</v>
      </c>
      <c r="AF624" s="66">
        <f>P624+AD624</f>
        <v>4589681</v>
      </c>
      <c r="AG624" s="66">
        <v>500</v>
      </c>
      <c r="AH624" s="84">
        <v>4589681</v>
      </c>
    </row>
    <row r="625" spans="2:34" ht="14.25" x14ac:dyDescent="0.15">
      <c r="B625" s="364"/>
      <c r="C625" s="365"/>
      <c r="D625" s="365"/>
      <c r="E625" s="366"/>
      <c r="F625" s="10" t="s">
        <v>209</v>
      </c>
      <c r="G625" s="85"/>
      <c r="H625" s="86"/>
      <c r="I625" s="86"/>
      <c r="J625" s="86"/>
      <c r="K625" s="86"/>
      <c r="L625" s="86"/>
      <c r="M625" s="86"/>
      <c r="N625" s="86"/>
      <c r="O625" s="87">
        <f>G625+I625+K625+M625</f>
        <v>0</v>
      </c>
      <c r="P625" s="88">
        <f t="shared" ref="P625:P626" si="641">H625+J625+L625+N625</f>
        <v>0</v>
      </c>
      <c r="Q625" s="89"/>
      <c r="R625" s="86"/>
      <c r="S625" s="86"/>
      <c r="T625" s="86"/>
      <c r="U625" s="86"/>
      <c r="V625" s="86"/>
      <c r="W625" s="86"/>
      <c r="X625" s="86"/>
      <c r="Y625" s="86"/>
      <c r="Z625" s="86"/>
      <c r="AA625" s="86"/>
      <c r="AB625" s="86"/>
      <c r="AC625" s="87">
        <f t="shared" ref="AC625:AD626" si="642">Q625+S625+U625+W625+Y625+AA625</f>
        <v>0</v>
      </c>
      <c r="AD625" s="90">
        <f t="shared" si="642"/>
        <v>0</v>
      </c>
      <c r="AE625" s="91">
        <f t="shared" ref="AE625:AF626" si="643">O625+AC625</f>
        <v>0</v>
      </c>
      <c r="AF625" s="87">
        <f t="shared" si="643"/>
        <v>0</v>
      </c>
      <c r="AG625" s="86"/>
      <c r="AH625" s="92"/>
    </row>
    <row r="626" spans="2:34" ht="14.25" x14ac:dyDescent="0.15">
      <c r="B626" s="364"/>
      <c r="C626" s="365"/>
      <c r="D626" s="365"/>
      <c r="E626" s="366"/>
      <c r="F626" s="11" t="s">
        <v>210</v>
      </c>
      <c r="G626" s="93"/>
      <c r="H626" s="94"/>
      <c r="I626" s="94"/>
      <c r="J626" s="94"/>
      <c r="K626" s="94"/>
      <c r="L626" s="94"/>
      <c r="M626" s="94"/>
      <c r="N626" s="94"/>
      <c r="O626" s="95">
        <f>G626+I626+K626+M626</f>
        <v>0</v>
      </c>
      <c r="P626" s="96">
        <f t="shared" si="641"/>
        <v>0</v>
      </c>
      <c r="Q626" s="97"/>
      <c r="R626" s="94"/>
      <c r="S626" s="94"/>
      <c r="T626" s="94"/>
      <c r="U626" s="94"/>
      <c r="V626" s="94"/>
      <c r="W626" s="94"/>
      <c r="X626" s="94"/>
      <c r="Y626" s="94"/>
      <c r="Z626" s="94"/>
      <c r="AA626" s="94"/>
      <c r="AB626" s="94"/>
      <c r="AC626" s="95">
        <f t="shared" si="642"/>
        <v>0</v>
      </c>
      <c r="AD626" s="98">
        <f t="shared" si="642"/>
        <v>0</v>
      </c>
      <c r="AE626" s="99">
        <f t="shared" si="643"/>
        <v>0</v>
      </c>
      <c r="AF626" s="95">
        <f t="shared" si="643"/>
        <v>0</v>
      </c>
      <c r="AG626" s="100"/>
      <c r="AH626" s="101"/>
    </row>
    <row r="627" spans="2:34" ht="15" thickBot="1" x14ac:dyDescent="0.2">
      <c r="B627" s="367"/>
      <c r="C627" s="365"/>
      <c r="D627" s="365"/>
      <c r="E627" s="366"/>
      <c r="F627" s="8" t="s">
        <v>15</v>
      </c>
      <c r="G627" s="102">
        <f>SUM(G624:G626)</f>
        <v>1</v>
      </c>
      <c r="H627" s="103">
        <f t="shared" ref="H627:AH627" si="644">SUM(H624:H626)</f>
        <v>5000</v>
      </c>
      <c r="I627" s="103">
        <f t="shared" si="644"/>
        <v>490</v>
      </c>
      <c r="J627" s="103">
        <f t="shared" si="644"/>
        <v>3756231</v>
      </c>
      <c r="K627" s="103">
        <f t="shared" si="644"/>
        <v>0</v>
      </c>
      <c r="L627" s="103">
        <f t="shared" si="644"/>
        <v>0</v>
      </c>
      <c r="M627" s="103">
        <f t="shared" si="644"/>
        <v>0</v>
      </c>
      <c r="N627" s="103">
        <f t="shared" si="644"/>
        <v>0</v>
      </c>
      <c r="O627" s="103">
        <f t="shared" si="644"/>
        <v>491</v>
      </c>
      <c r="P627" s="104">
        <f t="shared" si="644"/>
        <v>3761231</v>
      </c>
      <c r="Q627" s="105">
        <f t="shared" si="644"/>
        <v>0</v>
      </c>
      <c r="R627" s="103">
        <f t="shared" si="644"/>
        <v>0</v>
      </c>
      <c r="S627" s="103">
        <f t="shared" si="644"/>
        <v>0</v>
      </c>
      <c r="T627" s="103">
        <f t="shared" si="644"/>
        <v>0</v>
      </c>
      <c r="U627" s="103">
        <f t="shared" si="644"/>
        <v>9</v>
      </c>
      <c r="V627" s="103">
        <f t="shared" si="644"/>
        <v>828450</v>
      </c>
      <c r="W627" s="103">
        <f t="shared" si="644"/>
        <v>0</v>
      </c>
      <c r="X627" s="103">
        <f t="shared" si="644"/>
        <v>0</v>
      </c>
      <c r="Y627" s="103">
        <f t="shared" si="644"/>
        <v>0</v>
      </c>
      <c r="Z627" s="103">
        <f t="shared" si="644"/>
        <v>0</v>
      </c>
      <c r="AA627" s="103">
        <f t="shared" si="644"/>
        <v>0</v>
      </c>
      <c r="AB627" s="103">
        <f t="shared" si="644"/>
        <v>0</v>
      </c>
      <c r="AC627" s="103">
        <f t="shared" si="644"/>
        <v>9</v>
      </c>
      <c r="AD627" s="106">
        <f t="shared" si="644"/>
        <v>828450</v>
      </c>
      <c r="AE627" s="102">
        <f t="shared" si="644"/>
        <v>500</v>
      </c>
      <c r="AF627" s="103">
        <f t="shared" si="644"/>
        <v>4589681</v>
      </c>
      <c r="AG627" s="103">
        <f t="shared" si="644"/>
        <v>500</v>
      </c>
      <c r="AH627" s="104">
        <f t="shared" si="644"/>
        <v>4589681</v>
      </c>
    </row>
    <row r="628" spans="2:34" ht="14.25" x14ac:dyDescent="0.15">
      <c r="B628" s="364" t="s">
        <v>250</v>
      </c>
      <c r="C628" s="365"/>
      <c r="D628" s="365"/>
      <c r="E628" s="366"/>
      <c r="F628" s="9" t="s">
        <v>208</v>
      </c>
      <c r="G628" s="79"/>
      <c r="H628" s="80"/>
      <c r="I628" s="66"/>
      <c r="J628" s="80"/>
      <c r="K628" s="66"/>
      <c r="L628" s="80"/>
      <c r="M628" s="144">
        <v>1</v>
      </c>
      <c r="N628" s="144">
        <v>9774000</v>
      </c>
      <c r="O628" s="66">
        <f>G628+I628+K628+M628</f>
        <v>1</v>
      </c>
      <c r="P628" s="145">
        <f>H628+J628+L628+N628</f>
        <v>9774000</v>
      </c>
      <c r="Q628" s="82"/>
      <c r="R628" s="66"/>
      <c r="S628" s="66"/>
      <c r="T628" s="80"/>
      <c r="U628" s="66"/>
      <c r="V628" s="80"/>
      <c r="W628" s="66"/>
      <c r="X628" s="80"/>
      <c r="Y628" s="66"/>
      <c r="Z628" s="80"/>
      <c r="AA628" s="144">
        <v>2</v>
      </c>
      <c r="AB628" s="143">
        <v>1891080</v>
      </c>
      <c r="AC628" s="144">
        <f>Q628+S628+U628+W628+Y628+AA628</f>
        <v>2</v>
      </c>
      <c r="AD628" s="147">
        <f>R628+T628+V628+X628+Z628+AB628</f>
        <v>1891080</v>
      </c>
      <c r="AE628" s="142">
        <f>O628+AC628</f>
        <v>3</v>
      </c>
      <c r="AF628" s="144">
        <f>P628+AD628</f>
        <v>11665080</v>
      </c>
      <c r="AG628" s="66"/>
      <c r="AH628" s="84"/>
    </row>
    <row r="629" spans="2:34" ht="14.25" x14ac:dyDescent="0.15">
      <c r="B629" s="364"/>
      <c r="C629" s="365"/>
      <c r="D629" s="365"/>
      <c r="E629" s="366"/>
      <c r="F629" s="10" t="s">
        <v>209</v>
      </c>
      <c r="G629" s="85"/>
      <c r="H629" s="86"/>
      <c r="I629" s="86"/>
      <c r="J629" s="86"/>
      <c r="K629" s="86"/>
      <c r="L629" s="86"/>
      <c r="M629" s="86"/>
      <c r="N629" s="86"/>
      <c r="O629" s="87">
        <f>G629+I629+K629+M629</f>
        <v>0</v>
      </c>
      <c r="P629" s="88">
        <f t="shared" ref="P629:P630" si="645">H629+J629+L629+N629</f>
        <v>0</v>
      </c>
      <c r="Q629" s="89"/>
      <c r="R629" s="86"/>
      <c r="S629" s="86"/>
      <c r="T629" s="86"/>
      <c r="U629" s="86"/>
      <c r="V629" s="86"/>
      <c r="W629" s="86"/>
      <c r="X629" s="86"/>
      <c r="Y629" s="86"/>
      <c r="Z629" s="86"/>
      <c r="AA629" s="86"/>
      <c r="AB629" s="86"/>
      <c r="AC629" s="87">
        <f t="shared" ref="AC629:AD630" si="646">Q629+S629+U629+W629+Y629+AA629</f>
        <v>0</v>
      </c>
      <c r="AD629" s="90">
        <f t="shared" si="646"/>
        <v>0</v>
      </c>
      <c r="AE629" s="91">
        <f t="shared" ref="AE629:AF630" si="647">O629+AC629</f>
        <v>0</v>
      </c>
      <c r="AF629" s="87">
        <f t="shared" si="647"/>
        <v>0</v>
      </c>
      <c r="AG629" s="86"/>
      <c r="AH629" s="92"/>
    </row>
    <row r="630" spans="2:34" ht="14.25" x14ac:dyDescent="0.15">
      <c r="B630" s="364"/>
      <c r="C630" s="365"/>
      <c r="D630" s="365"/>
      <c r="E630" s="366"/>
      <c r="F630" s="11" t="s">
        <v>210</v>
      </c>
      <c r="G630" s="93"/>
      <c r="H630" s="94"/>
      <c r="I630" s="94"/>
      <c r="J630" s="94"/>
      <c r="K630" s="94"/>
      <c r="L630" s="94"/>
      <c r="M630" s="94"/>
      <c r="N630" s="94"/>
      <c r="O630" s="95">
        <f>G630+I630+K630+M630</f>
        <v>0</v>
      </c>
      <c r="P630" s="96">
        <f t="shared" si="645"/>
        <v>0</v>
      </c>
      <c r="Q630" s="97"/>
      <c r="R630" s="94"/>
      <c r="S630" s="94"/>
      <c r="T630" s="94"/>
      <c r="U630" s="94"/>
      <c r="V630" s="94"/>
      <c r="W630" s="94"/>
      <c r="X630" s="94"/>
      <c r="Y630" s="94"/>
      <c r="Z630" s="94"/>
      <c r="AA630" s="94"/>
      <c r="AB630" s="94"/>
      <c r="AC630" s="95">
        <f t="shared" si="646"/>
        <v>0</v>
      </c>
      <c r="AD630" s="98">
        <f t="shared" si="646"/>
        <v>0</v>
      </c>
      <c r="AE630" s="99">
        <f t="shared" si="647"/>
        <v>0</v>
      </c>
      <c r="AF630" s="95">
        <f t="shared" si="647"/>
        <v>0</v>
      </c>
      <c r="AG630" s="100"/>
      <c r="AH630" s="101"/>
    </row>
    <row r="631" spans="2:34" ht="15" thickBot="1" x14ac:dyDescent="0.2">
      <c r="B631" s="367"/>
      <c r="C631" s="365"/>
      <c r="D631" s="365"/>
      <c r="E631" s="366"/>
      <c r="F631" s="8" t="s">
        <v>15</v>
      </c>
      <c r="G631" s="102">
        <f>SUM(G628:G630)</f>
        <v>0</v>
      </c>
      <c r="H631" s="103">
        <f t="shared" ref="H631:AH631" si="648">SUM(H628:H630)</f>
        <v>0</v>
      </c>
      <c r="I631" s="103">
        <f t="shared" si="648"/>
        <v>0</v>
      </c>
      <c r="J631" s="103">
        <f t="shared" si="648"/>
        <v>0</v>
      </c>
      <c r="K631" s="103">
        <f t="shared" si="648"/>
        <v>0</v>
      </c>
      <c r="L631" s="103">
        <f t="shared" si="648"/>
        <v>0</v>
      </c>
      <c r="M631" s="103">
        <f t="shared" si="648"/>
        <v>1</v>
      </c>
      <c r="N631" s="103">
        <f t="shared" si="648"/>
        <v>9774000</v>
      </c>
      <c r="O631" s="103">
        <f t="shared" si="648"/>
        <v>1</v>
      </c>
      <c r="P631" s="104">
        <f t="shared" si="648"/>
        <v>9774000</v>
      </c>
      <c r="Q631" s="105">
        <f t="shared" si="648"/>
        <v>0</v>
      </c>
      <c r="R631" s="103">
        <f t="shared" si="648"/>
        <v>0</v>
      </c>
      <c r="S631" s="103">
        <f t="shared" si="648"/>
        <v>0</v>
      </c>
      <c r="T631" s="103">
        <f t="shared" si="648"/>
        <v>0</v>
      </c>
      <c r="U631" s="103">
        <f t="shared" si="648"/>
        <v>0</v>
      </c>
      <c r="V631" s="103">
        <f t="shared" si="648"/>
        <v>0</v>
      </c>
      <c r="W631" s="103">
        <f t="shared" si="648"/>
        <v>0</v>
      </c>
      <c r="X631" s="103">
        <f t="shared" si="648"/>
        <v>0</v>
      </c>
      <c r="Y631" s="103">
        <f t="shared" si="648"/>
        <v>0</v>
      </c>
      <c r="Z631" s="103">
        <f t="shared" si="648"/>
        <v>0</v>
      </c>
      <c r="AA631" s="103">
        <f t="shared" si="648"/>
        <v>2</v>
      </c>
      <c r="AB631" s="103">
        <f t="shared" si="648"/>
        <v>1891080</v>
      </c>
      <c r="AC631" s="103">
        <f t="shared" si="648"/>
        <v>2</v>
      </c>
      <c r="AD631" s="106">
        <f t="shared" si="648"/>
        <v>1891080</v>
      </c>
      <c r="AE631" s="102">
        <f t="shared" si="648"/>
        <v>3</v>
      </c>
      <c r="AF631" s="103">
        <f t="shared" si="648"/>
        <v>11665080</v>
      </c>
      <c r="AG631" s="103">
        <f t="shared" si="648"/>
        <v>0</v>
      </c>
      <c r="AH631" s="104">
        <f t="shared" si="648"/>
        <v>0</v>
      </c>
    </row>
    <row r="632" spans="2:34" ht="14.25" x14ac:dyDescent="0.15">
      <c r="B632" s="364" t="s">
        <v>251</v>
      </c>
      <c r="C632" s="365"/>
      <c r="D632" s="365"/>
      <c r="E632" s="366"/>
      <c r="F632" s="9" t="s">
        <v>208</v>
      </c>
      <c r="G632" s="79"/>
      <c r="H632" s="80"/>
      <c r="I632" s="66"/>
      <c r="J632" s="80"/>
      <c r="K632" s="66"/>
      <c r="L632" s="80"/>
      <c r="M632" s="66">
        <v>1</v>
      </c>
      <c r="N632" s="66">
        <v>571620</v>
      </c>
      <c r="O632" s="66">
        <f>G632+I632+K632+M632</f>
        <v>1</v>
      </c>
      <c r="P632" s="81">
        <f>H632+J632+L632+N632</f>
        <v>571620</v>
      </c>
      <c r="Q632" s="82"/>
      <c r="R632" s="66"/>
      <c r="S632" s="66"/>
      <c r="T632" s="80"/>
      <c r="U632" s="66"/>
      <c r="V632" s="80"/>
      <c r="W632" s="66"/>
      <c r="X632" s="80"/>
      <c r="Y632" s="66"/>
      <c r="Z632" s="80"/>
      <c r="AA632" s="66">
        <v>4</v>
      </c>
      <c r="AB632" s="80">
        <v>6775837</v>
      </c>
      <c r="AC632" s="66">
        <f>Q632+S632+U632+W632+Y632+AA632</f>
        <v>4</v>
      </c>
      <c r="AD632" s="83">
        <f>R632+T632+V632+X632+Z632+AB632</f>
        <v>6775837</v>
      </c>
      <c r="AE632" s="79">
        <f>O632+AC632</f>
        <v>5</v>
      </c>
      <c r="AF632" s="66">
        <f>P632+AD632</f>
        <v>7347457</v>
      </c>
      <c r="AG632" s="66">
        <v>4</v>
      </c>
      <c r="AH632" s="84">
        <v>6775837</v>
      </c>
    </row>
    <row r="633" spans="2:34" ht="14.25" x14ac:dyDescent="0.15">
      <c r="B633" s="364"/>
      <c r="C633" s="365"/>
      <c r="D633" s="365"/>
      <c r="E633" s="366"/>
      <c r="F633" s="10" t="s">
        <v>209</v>
      </c>
      <c r="G633" s="85"/>
      <c r="H633" s="86"/>
      <c r="I633" s="86"/>
      <c r="J633" s="86"/>
      <c r="K633" s="86"/>
      <c r="L633" s="86"/>
      <c r="M633" s="86"/>
      <c r="N633" s="86"/>
      <c r="O633" s="87">
        <f>G633+I633+K633+M633</f>
        <v>0</v>
      </c>
      <c r="P633" s="88">
        <f t="shared" ref="P633:P634" si="649">H633+J633+L633+N633</f>
        <v>0</v>
      </c>
      <c r="Q633" s="277">
        <v>1</v>
      </c>
      <c r="R633" s="86">
        <v>679428</v>
      </c>
      <c r="S633" s="86"/>
      <c r="T633" s="86"/>
      <c r="U633" s="86"/>
      <c r="V633" s="86"/>
      <c r="W633" s="86"/>
      <c r="X633" s="86"/>
      <c r="Y633" s="86"/>
      <c r="Z633" s="86"/>
      <c r="AA633" s="86"/>
      <c r="AB633" s="86"/>
      <c r="AC633" s="87">
        <f t="shared" ref="AC633:AD634" si="650">Q633+S633+U633+W633+Y633+AA633</f>
        <v>1</v>
      </c>
      <c r="AD633" s="90">
        <f t="shared" si="650"/>
        <v>679428</v>
      </c>
      <c r="AE633" s="91">
        <f t="shared" ref="AE633:AF634" si="651">O633+AC633</f>
        <v>1</v>
      </c>
      <c r="AF633" s="87">
        <f t="shared" si="651"/>
        <v>679428</v>
      </c>
      <c r="AG633" s="86">
        <v>1</v>
      </c>
      <c r="AH633" s="92">
        <v>679428</v>
      </c>
    </row>
    <row r="634" spans="2:34" ht="14.25" x14ac:dyDescent="0.15">
      <c r="B634" s="364"/>
      <c r="C634" s="365"/>
      <c r="D634" s="365"/>
      <c r="E634" s="366"/>
      <c r="F634" s="11" t="s">
        <v>210</v>
      </c>
      <c r="G634" s="93"/>
      <c r="H634" s="94"/>
      <c r="I634" s="94"/>
      <c r="J634" s="94"/>
      <c r="K634" s="94"/>
      <c r="L634" s="94"/>
      <c r="M634" s="94"/>
      <c r="N634" s="94"/>
      <c r="O634" s="95">
        <f>G634+I634+K634+M634</f>
        <v>0</v>
      </c>
      <c r="P634" s="96">
        <f t="shared" si="649"/>
        <v>0</v>
      </c>
      <c r="Q634" s="97"/>
      <c r="R634" s="94"/>
      <c r="S634" s="94"/>
      <c r="T634" s="94"/>
      <c r="U634" s="94"/>
      <c r="V634" s="94"/>
      <c r="W634" s="94"/>
      <c r="X634" s="94"/>
      <c r="Y634" s="94"/>
      <c r="Z634" s="94"/>
      <c r="AA634" s="94"/>
      <c r="AB634" s="94"/>
      <c r="AC634" s="95">
        <f t="shared" si="650"/>
        <v>0</v>
      </c>
      <c r="AD634" s="98">
        <f t="shared" si="650"/>
        <v>0</v>
      </c>
      <c r="AE634" s="99">
        <f t="shared" si="651"/>
        <v>0</v>
      </c>
      <c r="AF634" s="95">
        <f t="shared" si="651"/>
        <v>0</v>
      </c>
      <c r="AG634" s="100"/>
      <c r="AH634" s="101"/>
    </row>
    <row r="635" spans="2:34" ht="15" thickBot="1" x14ac:dyDescent="0.2">
      <c r="B635" s="367"/>
      <c r="C635" s="365"/>
      <c r="D635" s="365"/>
      <c r="E635" s="366"/>
      <c r="F635" s="8" t="s">
        <v>15</v>
      </c>
      <c r="G635" s="102">
        <f>SUM(G632:G634)</f>
        <v>0</v>
      </c>
      <c r="H635" s="103">
        <f t="shared" ref="H635:AH635" si="652">SUM(H632:H634)</f>
        <v>0</v>
      </c>
      <c r="I635" s="103">
        <f t="shared" si="652"/>
        <v>0</v>
      </c>
      <c r="J635" s="103">
        <f t="shared" si="652"/>
        <v>0</v>
      </c>
      <c r="K635" s="103">
        <f t="shared" si="652"/>
        <v>0</v>
      </c>
      <c r="L635" s="103">
        <f t="shared" si="652"/>
        <v>0</v>
      </c>
      <c r="M635" s="103">
        <f t="shared" si="652"/>
        <v>1</v>
      </c>
      <c r="N635" s="103">
        <f t="shared" si="652"/>
        <v>571620</v>
      </c>
      <c r="O635" s="103">
        <f t="shared" si="652"/>
        <v>1</v>
      </c>
      <c r="P635" s="104">
        <f t="shared" si="652"/>
        <v>571620</v>
      </c>
      <c r="Q635" s="105">
        <f t="shared" si="652"/>
        <v>1</v>
      </c>
      <c r="R635" s="103">
        <f t="shared" si="652"/>
        <v>679428</v>
      </c>
      <c r="S635" s="103">
        <f t="shared" si="652"/>
        <v>0</v>
      </c>
      <c r="T635" s="103">
        <f t="shared" si="652"/>
        <v>0</v>
      </c>
      <c r="U635" s="103">
        <f t="shared" si="652"/>
        <v>0</v>
      </c>
      <c r="V635" s="103">
        <f t="shared" si="652"/>
        <v>0</v>
      </c>
      <c r="W635" s="103">
        <f t="shared" si="652"/>
        <v>0</v>
      </c>
      <c r="X635" s="103">
        <f t="shared" si="652"/>
        <v>0</v>
      </c>
      <c r="Y635" s="103">
        <f t="shared" si="652"/>
        <v>0</v>
      </c>
      <c r="Z635" s="103">
        <f t="shared" si="652"/>
        <v>0</v>
      </c>
      <c r="AA635" s="103">
        <f t="shared" si="652"/>
        <v>4</v>
      </c>
      <c r="AB635" s="103">
        <f t="shared" si="652"/>
        <v>6775837</v>
      </c>
      <c r="AC635" s="103">
        <f t="shared" si="652"/>
        <v>5</v>
      </c>
      <c r="AD635" s="106">
        <f t="shared" si="652"/>
        <v>7455265</v>
      </c>
      <c r="AE635" s="102">
        <f t="shared" si="652"/>
        <v>6</v>
      </c>
      <c r="AF635" s="103">
        <f t="shared" si="652"/>
        <v>8026885</v>
      </c>
      <c r="AG635" s="103">
        <f t="shared" si="652"/>
        <v>5</v>
      </c>
      <c r="AH635" s="104">
        <f t="shared" si="652"/>
        <v>7455265</v>
      </c>
    </row>
    <row r="636" spans="2:34" ht="14.25" x14ac:dyDescent="0.15">
      <c r="B636" s="364" t="s">
        <v>252</v>
      </c>
      <c r="C636" s="365"/>
      <c r="D636" s="365"/>
      <c r="E636" s="366"/>
      <c r="F636" s="9" t="s">
        <v>208</v>
      </c>
      <c r="G636" s="79"/>
      <c r="H636" s="80"/>
      <c r="I636" s="66"/>
      <c r="J636" s="80"/>
      <c r="K636" s="66">
        <v>2</v>
      </c>
      <c r="L636" s="80">
        <v>413262</v>
      </c>
      <c r="M636" s="66"/>
      <c r="N636" s="66"/>
      <c r="O636" s="66">
        <f>G636+I636+K636+M636</f>
        <v>2</v>
      </c>
      <c r="P636" s="81">
        <f>H636+J636+L636+N636</f>
        <v>413262</v>
      </c>
      <c r="Q636" s="82"/>
      <c r="R636" s="66"/>
      <c r="S636" s="66"/>
      <c r="T636" s="80"/>
      <c r="U636" s="66"/>
      <c r="V636" s="80"/>
      <c r="W636" s="66"/>
      <c r="X636" s="80"/>
      <c r="Y636" s="66"/>
      <c r="Z636" s="80"/>
      <c r="AA636" s="66"/>
      <c r="AB636" s="80"/>
      <c r="AC636" s="66">
        <f>Q636+S636+U636+W636+Y636+AA636</f>
        <v>0</v>
      </c>
      <c r="AD636" s="83">
        <f>R636+T636+V636+X636+Z636+AB636</f>
        <v>0</v>
      </c>
      <c r="AE636" s="79">
        <f>O636+AC636</f>
        <v>2</v>
      </c>
      <c r="AF636" s="66">
        <f>P636+AD636</f>
        <v>413262</v>
      </c>
      <c r="AG636" s="66">
        <v>2</v>
      </c>
      <c r="AH636" s="84">
        <v>413262</v>
      </c>
    </row>
    <row r="637" spans="2:34" ht="14.25" x14ac:dyDescent="0.15">
      <c r="B637" s="364"/>
      <c r="C637" s="365"/>
      <c r="D637" s="365"/>
      <c r="E637" s="366"/>
      <c r="F637" s="10" t="s">
        <v>209</v>
      </c>
      <c r="G637" s="85"/>
      <c r="H637" s="86"/>
      <c r="I637" s="86"/>
      <c r="J637" s="86"/>
      <c r="K637" s="86"/>
      <c r="L637" s="86"/>
      <c r="M637" s="86"/>
      <c r="N637" s="86"/>
      <c r="O637" s="87">
        <f>G637+I637+K637+M637</f>
        <v>0</v>
      </c>
      <c r="P637" s="88">
        <f t="shared" ref="P637:P638" si="653">H637+J637+L637+N637</f>
        <v>0</v>
      </c>
      <c r="Q637" s="89"/>
      <c r="R637" s="86"/>
      <c r="S637" s="86"/>
      <c r="T637" s="86"/>
      <c r="U637" s="86"/>
      <c r="V637" s="86"/>
      <c r="W637" s="86"/>
      <c r="X637" s="86"/>
      <c r="Y637" s="86"/>
      <c r="Z637" s="86"/>
      <c r="AA637" s="86"/>
      <c r="AB637" s="86"/>
      <c r="AC637" s="87">
        <f t="shared" ref="AC637:AD638" si="654">Q637+S637+U637+W637+Y637+AA637</f>
        <v>0</v>
      </c>
      <c r="AD637" s="90">
        <f t="shared" si="654"/>
        <v>0</v>
      </c>
      <c r="AE637" s="91">
        <f t="shared" ref="AE637:AF638" si="655">O637+AC637</f>
        <v>0</v>
      </c>
      <c r="AF637" s="87">
        <f t="shared" si="655"/>
        <v>0</v>
      </c>
      <c r="AG637" s="86"/>
      <c r="AH637" s="92"/>
    </row>
    <row r="638" spans="2:34" ht="14.25" x14ac:dyDescent="0.15">
      <c r="B638" s="364"/>
      <c r="C638" s="365"/>
      <c r="D638" s="365"/>
      <c r="E638" s="366"/>
      <c r="F638" s="11" t="s">
        <v>210</v>
      </c>
      <c r="G638" s="93"/>
      <c r="H638" s="94"/>
      <c r="I638" s="94"/>
      <c r="J638" s="94"/>
      <c r="K638" s="94"/>
      <c r="L638" s="94"/>
      <c r="M638" s="94"/>
      <c r="N638" s="94"/>
      <c r="O638" s="95">
        <f>G638+I638+K638+M638</f>
        <v>0</v>
      </c>
      <c r="P638" s="96">
        <f t="shared" si="653"/>
        <v>0</v>
      </c>
      <c r="Q638" s="97"/>
      <c r="R638" s="94"/>
      <c r="S638" s="94"/>
      <c r="T638" s="94"/>
      <c r="U638" s="94"/>
      <c r="V638" s="94"/>
      <c r="W638" s="94"/>
      <c r="X638" s="94"/>
      <c r="Y638" s="94"/>
      <c r="Z638" s="94"/>
      <c r="AA638" s="94"/>
      <c r="AB638" s="94"/>
      <c r="AC638" s="95">
        <f t="shared" si="654"/>
        <v>0</v>
      </c>
      <c r="AD638" s="98">
        <f t="shared" si="654"/>
        <v>0</v>
      </c>
      <c r="AE638" s="99">
        <f t="shared" si="655"/>
        <v>0</v>
      </c>
      <c r="AF638" s="95">
        <f t="shared" si="655"/>
        <v>0</v>
      </c>
      <c r="AG638" s="100"/>
      <c r="AH638" s="101"/>
    </row>
    <row r="639" spans="2:34" ht="15" thickBot="1" x14ac:dyDescent="0.2">
      <c r="B639" s="367"/>
      <c r="C639" s="365"/>
      <c r="D639" s="365"/>
      <c r="E639" s="366"/>
      <c r="F639" s="8" t="s">
        <v>15</v>
      </c>
      <c r="G639" s="102">
        <f>SUM(G636:G638)</f>
        <v>0</v>
      </c>
      <c r="H639" s="103">
        <f t="shared" ref="H639:AH639" si="656">SUM(H636:H638)</f>
        <v>0</v>
      </c>
      <c r="I639" s="103">
        <f t="shared" si="656"/>
        <v>0</v>
      </c>
      <c r="J639" s="103">
        <f t="shared" si="656"/>
        <v>0</v>
      </c>
      <c r="K639" s="103">
        <f t="shared" si="656"/>
        <v>2</v>
      </c>
      <c r="L639" s="103">
        <f t="shared" si="656"/>
        <v>413262</v>
      </c>
      <c r="M639" s="103">
        <f t="shared" si="656"/>
        <v>0</v>
      </c>
      <c r="N639" s="103">
        <f t="shared" si="656"/>
        <v>0</v>
      </c>
      <c r="O639" s="103">
        <f t="shared" si="656"/>
        <v>2</v>
      </c>
      <c r="P639" s="104">
        <f t="shared" si="656"/>
        <v>413262</v>
      </c>
      <c r="Q639" s="105">
        <f t="shared" si="656"/>
        <v>0</v>
      </c>
      <c r="R639" s="103">
        <f t="shared" si="656"/>
        <v>0</v>
      </c>
      <c r="S639" s="103">
        <f t="shared" si="656"/>
        <v>0</v>
      </c>
      <c r="T639" s="103">
        <f t="shared" si="656"/>
        <v>0</v>
      </c>
      <c r="U639" s="103">
        <f t="shared" si="656"/>
        <v>0</v>
      </c>
      <c r="V639" s="103">
        <f t="shared" si="656"/>
        <v>0</v>
      </c>
      <c r="W639" s="103">
        <f t="shared" si="656"/>
        <v>0</v>
      </c>
      <c r="X639" s="103">
        <f t="shared" si="656"/>
        <v>0</v>
      </c>
      <c r="Y639" s="103">
        <f t="shared" si="656"/>
        <v>0</v>
      </c>
      <c r="Z639" s="103">
        <f t="shared" si="656"/>
        <v>0</v>
      </c>
      <c r="AA639" s="103">
        <f t="shared" si="656"/>
        <v>0</v>
      </c>
      <c r="AB639" s="103">
        <f t="shared" si="656"/>
        <v>0</v>
      </c>
      <c r="AC639" s="103">
        <f t="shared" si="656"/>
        <v>0</v>
      </c>
      <c r="AD639" s="106">
        <f t="shared" si="656"/>
        <v>0</v>
      </c>
      <c r="AE639" s="102">
        <f t="shared" si="656"/>
        <v>2</v>
      </c>
      <c r="AF639" s="103">
        <f t="shared" si="656"/>
        <v>413262</v>
      </c>
      <c r="AG639" s="103">
        <f t="shared" si="656"/>
        <v>2</v>
      </c>
      <c r="AH639" s="104">
        <f t="shared" si="656"/>
        <v>413262</v>
      </c>
    </row>
    <row r="640" spans="2:34" ht="14.25" x14ac:dyDescent="0.15">
      <c r="B640" s="364" t="s">
        <v>253</v>
      </c>
      <c r="C640" s="365"/>
      <c r="D640" s="365"/>
      <c r="E640" s="366"/>
      <c r="F640" s="9" t="s">
        <v>208</v>
      </c>
      <c r="G640" s="79">
        <v>0</v>
      </c>
      <c r="H640" s="80">
        <v>0</v>
      </c>
      <c r="I640" s="66">
        <v>0</v>
      </c>
      <c r="J640" s="80">
        <v>0</v>
      </c>
      <c r="K640" s="66">
        <v>0</v>
      </c>
      <c r="L640" s="80">
        <v>0</v>
      </c>
      <c r="M640" s="66">
        <v>0</v>
      </c>
      <c r="N640" s="66">
        <v>0</v>
      </c>
      <c r="O640" s="66">
        <f>G640+I640+K640+M640</f>
        <v>0</v>
      </c>
      <c r="P640" s="81">
        <f>H640+J640+L640+N640</f>
        <v>0</v>
      </c>
      <c r="Q640" s="82">
        <v>0</v>
      </c>
      <c r="R640" s="66">
        <v>0</v>
      </c>
      <c r="S640" s="66">
        <v>0</v>
      </c>
      <c r="T640" s="80">
        <v>0</v>
      </c>
      <c r="U640" s="66">
        <v>0</v>
      </c>
      <c r="V640" s="80">
        <v>0</v>
      </c>
      <c r="W640" s="66">
        <v>0</v>
      </c>
      <c r="X640" s="80">
        <v>0</v>
      </c>
      <c r="Y640" s="66">
        <v>0</v>
      </c>
      <c r="Z640" s="80">
        <v>0</v>
      </c>
      <c r="AA640" s="66">
        <v>0</v>
      </c>
      <c r="AB640" s="80">
        <v>0</v>
      </c>
      <c r="AC640" s="66">
        <f>Q640+S640+U640+W640+Y640+AA640</f>
        <v>0</v>
      </c>
      <c r="AD640" s="83">
        <f>R640+T640+V640+X640+Z640+AB640</f>
        <v>0</v>
      </c>
      <c r="AE640" s="79">
        <f>O640+AC640</f>
        <v>0</v>
      </c>
      <c r="AF640" s="66">
        <f>P640+AD640</f>
        <v>0</v>
      </c>
      <c r="AG640" s="66"/>
      <c r="AH640" s="84"/>
    </row>
    <row r="641" spans="2:34" ht="14.25" x14ac:dyDescent="0.15">
      <c r="B641" s="364"/>
      <c r="C641" s="365"/>
      <c r="D641" s="365"/>
      <c r="E641" s="366"/>
      <c r="F641" s="10" t="s">
        <v>209</v>
      </c>
      <c r="G641" s="85"/>
      <c r="H641" s="86"/>
      <c r="I641" s="86"/>
      <c r="J641" s="86"/>
      <c r="K641" s="86"/>
      <c r="L641" s="86"/>
      <c r="M641" s="86"/>
      <c r="N641" s="86"/>
      <c r="O641" s="87">
        <f>G641+I641+K641+M641</f>
        <v>0</v>
      </c>
      <c r="P641" s="88">
        <f t="shared" ref="P641:P642" si="657">H641+J641+L641+N641</f>
        <v>0</v>
      </c>
      <c r="Q641" s="89"/>
      <c r="R641" s="86"/>
      <c r="S641" s="86"/>
      <c r="T641" s="86"/>
      <c r="U641" s="86"/>
      <c r="V641" s="86"/>
      <c r="W641" s="86"/>
      <c r="X641" s="86"/>
      <c r="Y641" s="86"/>
      <c r="Z641" s="86"/>
      <c r="AA641" s="86"/>
      <c r="AB641" s="86"/>
      <c r="AC641" s="87">
        <f t="shared" ref="AC641:AD642" si="658">Q641+S641+U641+W641+Y641+AA641</f>
        <v>0</v>
      </c>
      <c r="AD641" s="90">
        <f t="shared" si="658"/>
        <v>0</v>
      </c>
      <c r="AE641" s="91">
        <f t="shared" ref="AE641:AF642" si="659">O641+AC641</f>
        <v>0</v>
      </c>
      <c r="AF641" s="87">
        <f t="shared" si="659"/>
        <v>0</v>
      </c>
      <c r="AG641" s="86"/>
      <c r="AH641" s="92"/>
    </row>
    <row r="642" spans="2:34" ht="14.25" x14ac:dyDescent="0.15">
      <c r="B642" s="364"/>
      <c r="C642" s="365"/>
      <c r="D642" s="365"/>
      <c r="E642" s="366"/>
      <c r="F642" s="11" t="s">
        <v>210</v>
      </c>
      <c r="G642" s="93"/>
      <c r="H642" s="94"/>
      <c r="I642" s="94"/>
      <c r="J642" s="94"/>
      <c r="K642" s="94"/>
      <c r="L642" s="94"/>
      <c r="M642" s="94"/>
      <c r="N642" s="94"/>
      <c r="O642" s="95">
        <f>G642+I642+K642+M642</f>
        <v>0</v>
      </c>
      <c r="P642" s="96">
        <f t="shared" si="657"/>
        <v>0</v>
      </c>
      <c r="Q642" s="97"/>
      <c r="R642" s="94"/>
      <c r="S642" s="94"/>
      <c r="T642" s="94"/>
      <c r="U642" s="94"/>
      <c r="V642" s="94"/>
      <c r="W642" s="94"/>
      <c r="X642" s="94"/>
      <c r="Y642" s="94"/>
      <c r="Z642" s="94"/>
      <c r="AA642" s="94"/>
      <c r="AB642" s="94"/>
      <c r="AC642" s="95">
        <f t="shared" si="658"/>
        <v>0</v>
      </c>
      <c r="AD642" s="98">
        <f t="shared" si="658"/>
        <v>0</v>
      </c>
      <c r="AE642" s="99">
        <f t="shared" si="659"/>
        <v>0</v>
      </c>
      <c r="AF642" s="95">
        <f t="shared" si="659"/>
        <v>0</v>
      </c>
      <c r="AG642" s="100"/>
      <c r="AH642" s="101"/>
    </row>
    <row r="643" spans="2:34" ht="15" thickBot="1" x14ac:dyDescent="0.2">
      <c r="B643" s="367"/>
      <c r="C643" s="365"/>
      <c r="D643" s="365"/>
      <c r="E643" s="366"/>
      <c r="F643" s="8" t="s">
        <v>15</v>
      </c>
      <c r="G643" s="102">
        <f>SUM(G640:G642)</f>
        <v>0</v>
      </c>
      <c r="H643" s="103">
        <f t="shared" ref="H643:AH643" si="660">SUM(H640:H642)</f>
        <v>0</v>
      </c>
      <c r="I643" s="103">
        <f t="shared" si="660"/>
        <v>0</v>
      </c>
      <c r="J643" s="103">
        <f t="shared" si="660"/>
        <v>0</v>
      </c>
      <c r="K643" s="103">
        <f t="shared" si="660"/>
        <v>0</v>
      </c>
      <c r="L643" s="103">
        <f t="shared" si="660"/>
        <v>0</v>
      </c>
      <c r="M643" s="103">
        <f t="shared" si="660"/>
        <v>0</v>
      </c>
      <c r="N643" s="103">
        <f t="shared" si="660"/>
        <v>0</v>
      </c>
      <c r="O643" s="103">
        <f t="shared" si="660"/>
        <v>0</v>
      </c>
      <c r="P643" s="104">
        <f t="shared" si="660"/>
        <v>0</v>
      </c>
      <c r="Q643" s="105">
        <f t="shared" si="660"/>
        <v>0</v>
      </c>
      <c r="R643" s="103">
        <f t="shared" si="660"/>
        <v>0</v>
      </c>
      <c r="S643" s="103">
        <f t="shared" si="660"/>
        <v>0</v>
      </c>
      <c r="T643" s="103">
        <f t="shared" si="660"/>
        <v>0</v>
      </c>
      <c r="U643" s="103">
        <f t="shared" si="660"/>
        <v>0</v>
      </c>
      <c r="V643" s="103">
        <f t="shared" si="660"/>
        <v>0</v>
      </c>
      <c r="W643" s="103">
        <f t="shared" si="660"/>
        <v>0</v>
      </c>
      <c r="X643" s="103">
        <f t="shared" si="660"/>
        <v>0</v>
      </c>
      <c r="Y643" s="103">
        <f t="shared" si="660"/>
        <v>0</v>
      </c>
      <c r="Z643" s="103">
        <f t="shared" si="660"/>
        <v>0</v>
      </c>
      <c r="AA643" s="103">
        <f t="shared" si="660"/>
        <v>0</v>
      </c>
      <c r="AB643" s="103">
        <f t="shared" si="660"/>
        <v>0</v>
      </c>
      <c r="AC643" s="103">
        <f t="shared" si="660"/>
        <v>0</v>
      </c>
      <c r="AD643" s="106">
        <f t="shared" si="660"/>
        <v>0</v>
      </c>
      <c r="AE643" s="102">
        <f t="shared" si="660"/>
        <v>0</v>
      </c>
      <c r="AF643" s="103">
        <f t="shared" si="660"/>
        <v>0</v>
      </c>
      <c r="AG643" s="103">
        <f t="shared" si="660"/>
        <v>0</v>
      </c>
      <c r="AH643" s="104">
        <f t="shared" si="660"/>
        <v>0</v>
      </c>
    </row>
    <row r="644" spans="2:34" ht="14.25" customHeight="1" x14ac:dyDescent="0.15">
      <c r="B644" s="364" t="s">
        <v>254</v>
      </c>
      <c r="C644" s="365"/>
      <c r="D644" s="365"/>
      <c r="E644" s="366"/>
      <c r="F644" s="9" t="s">
        <v>208</v>
      </c>
      <c r="G644" s="79"/>
      <c r="H644" s="80"/>
      <c r="I644" s="66"/>
      <c r="J644" s="80"/>
      <c r="K644" s="66"/>
      <c r="L644" s="80"/>
      <c r="M644" s="66"/>
      <c r="N644" s="66"/>
      <c r="O644" s="66">
        <f>G644+I644+K644+M644</f>
        <v>0</v>
      </c>
      <c r="P644" s="81">
        <f>H644+J644+L644+N644</f>
        <v>0</v>
      </c>
      <c r="Q644" s="82">
        <v>3</v>
      </c>
      <c r="R644" s="66">
        <v>3086532</v>
      </c>
      <c r="S644" s="66"/>
      <c r="T644" s="80"/>
      <c r="U644" s="66"/>
      <c r="V644" s="80"/>
      <c r="W644" s="66"/>
      <c r="X644" s="80"/>
      <c r="Y644" s="66"/>
      <c r="Z644" s="80"/>
      <c r="AA644" s="66">
        <v>30</v>
      </c>
      <c r="AB644" s="66">
        <v>216860</v>
      </c>
      <c r="AC644" s="66">
        <f>Q644+S644+U644+W644+Y644+AA644</f>
        <v>33</v>
      </c>
      <c r="AD644" s="83">
        <f>R644+T644+V644+X644+Z644+AB644</f>
        <v>3303392</v>
      </c>
      <c r="AE644" s="79">
        <f>O644+AC644</f>
        <v>33</v>
      </c>
      <c r="AF644" s="66">
        <f>P644+AD644</f>
        <v>3303392</v>
      </c>
      <c r="AG644" s="66"/>
      <c r="AH644" s="84"/>
    </row>
    <row r="645" spans="2:34" ht="14.25" customHeight="1" x14ac:dyDescent="0.15">
      <c r="B645" s="364"/>
      <c r="C645" s="365"/>
      <c r="D645" s="365"/>
      <c r="E645" s="366"/>
      <c r="F645" s="10" t="s">
        <v>209</v>
      </c>
      <c r="G645" s="85"/>
      <c r="H645" s="86"/>
      <c r="I645" s="86"/>
      <c r="J645" s="86"/>
      <c r="K645" s="86"/>
      <c r="L645" s="86"/>
      <c r="M645" s="86"/>
      <c r="N645" s="86"/>
      <c r="O645" s="87">
        <f>G645+I645+K645+M645</f>
        <v>0</v>
      </c>
      <c r="P645" s="88">
        <f t="shared" ref="P645:P646" si="661">H645+J645+L645+N645</f>
        <v>0</v>
      </c>
      <c r="Q645" s="89"/>
      <c r="R645" s="86"/>
      <c r="S645" s="86"/>
      <c r="T645" s="86"/>
      <c r="U645" s="86"/>
      <c r="V645" s="86"/>
      <c r="W645" s="86"/>
      <c r="X645" s="86"/>
      <c r="Y645" s="86"/>
      <c r="Z645" s="86"/>
      <c r="AA645" s="86"/>
      <c r="AB645" s="86"/>
      <c r="AC645" s="87">
        <f t="shared" ref="AC645:AD646" si="662">Q645+S645+U645+W645+Y645+AA645</f>
        <v>0</v>
      </c>
      <c r="AD645" s="90">
        <f t="shared" si="662"/>
        <v>0</v>
      </c>
      <c r="AE645" s="91">
        <f t="shared" ref="AE645:AF646" si="663">O645+AC645</f>
        <v>0</v>
      </c>
      <c r="AF645" s="87">
        <f t="shared" si="663"/>
        <v>0</v>
      </c>
      <c r="AG645" s="86"/>
      <c r="AH645" s="92"/>
    </row>
    <row r="646" spans="2:34" ht="14.25" customHeight="1" x14ac:dyDescent="0.15">
      <c r="B646" s="364"/>
      <c r="C646" s="365"/>
      <c r="D646" s="365"/>
      <c r="E646" s="366"/>
      <c r="F646" s="11" t="s">
        <v>210</v>
      </c>
      <c r="G646" s="93"/>
      <c r="H646" s="94"/>
      <c r="I646" s="94"/>
      <c r="J646" s="94"/>
      <c r="K646" s="94"/>
      <c r="L646" s="94"/>
      <c r="M646" s="94"/>
      <c r="N646" s="94"/>
      <c r="O646" s="95">
        <f>G646+I646+K646+M646</f>
        <v>0</v>
      </c>
      <c r="P646" s="96">
        <f t="shared" si="661"/>
        <v>0</v>
      </c>
      <c r="Q646" s="97"/>
      <c r="R646" s="94"/>
      <c r="S646" s="94"/>
      <c r="T646" s="94"/>
      <c r="U646" s="94"/>
      <c r="V646" s="94"/>
      <c r="W646" s="94"/>
      <c r="X646" s="94"/>
      <c r="Y646" s="94"/>
      <c r="Z646" s="94"/>
      <c r="AA646" s="94"/>
      <c r="AB646" s="94"/>
      <c r="AC646" s="95">
        <f t="shared" si="662"/>
        <v>0</v>
      </c>
      <c r="AD646" s="98">
        <f t="shared" si="662"/>
        <v>0</v>
      </c>
      <c r="AE646" s="99">
        <f t="shared" si="663"/>
        <v>0</v>
      </c>
      <c r="AF646" s="95">
        <f t="shared" si="663"/>
        <v>0</v>
      </c>
      <c r="AG646" s="100"/>
      <c r="AH646" s="101"/>
    </row>
    <row r="647" spans="2:34" ht="15" customHeight="1" thickBot="1" x14ac:dyDescent="0.2">
      <c r="B647" s="367"/>
      <c r="C647" s="365"/>
      <c r="D647" s="365"/>
      <c r="E647" s="366"/>
      <c r="F647" s="8" t="s">
        <v>15</v>
      </c>
      <c r="G647" s="102">
        <f>SUM(G644:G646)</f>
        <v>0</v>
      </c>
      <c r="H647" s="103">
        <f t="shared" ref="H647:AH647" si="664">SUM(H644:H646)</f>
        <v>0</v>
      </c>
      <c r="I647" s="103">
        <f t="shared" si="664"/>
        <v>0</v>
      </c>
      <c r="J647" s="103">
        <f t="shared" si="664"/>
        <v>0</v>
      </c>
      <c r="K647" s="103">
        <f t="shared" si="664"/>
        <v>0</v>
      </c>
      <c r="L647" s="103">
        <f t="shared" si="664"/>
        <v>0</v>
      </c>
      <c r="M647" s="103">
        <f t="shared" si="664"/>
        <v>0</v>
      </c>
      <c r="N647" s="103">
        <f t="shared" si="664"/>
        <v>0</v>
      </c>
      <c r="O647" s="103">
        <f t="shared" si="664"/>
        <v>0</v>
      </c>
      <c r="P647" s="104">
        <f t="shared" si="664"/>
        <v>0</v>
      </c>
      <c r="Q647" s="105">
        <f t="shared" si="664"/>
        <v>3</v>
      </c>
      <c r="R647" s="103">
        <f t="shared" si="664"/>
        <v>3086532</v>
      </c>
      <c r="S647" s="103">
        <f t="shared" si="664"/>
        <v>0</v>
      </c>
      <c r="T647" s="103">
        <f t="shared" si="664"/>
        <v>0</v>
      </c>
      <c r="U647" s="103">
        <f t="shared" si="664"/>
        <v>0</v>
      </c>
      <c r="V647" s="103">
        <f t="shared" si="664"/>
        <v>0</v>
      </c>
      <c r="W647" s="103">
        <f t="shared" si="664"/>
        <v>0</v>
      </c>
      <c r="X647" s="103">
        <f t="shared" si="664"/>
        <v>0</v>
      </c>
      <c r="Y647" s="103">
        <f t="shared" si="664"/>
        <v>0</v>
      </c>
      <c r="Z647" s="103">
        <f t="shared" si="664"/>
        <v>0</v>
      </c>
      <c r="AA647" s="103">
        <f t="shared" si="664"/>
        <v>30</v>
      </c>
      <c r="AB647" s="103">
        <f t="shared" si="664"/>
        <v>216860</v>
      </c>
      <c r="AC647" s="103">
        <f t="shared" si="664"/>
        <v>33</v>
      </c>
      <c r="AD647" s="106">
        <f t="shared" si="664"/>
        <v>3303392</v>
      </c>
      <c r="AE647" s="102">
        <f t="shared" si="664"/>
        <v>33</v>
      </c>
      <c r="AF647" s="103">
        <f t="shared" si="664"/>
        <v>3303392</v>
      </c>
      <c r="AG647" s="103">
        <f t="shared" si="664"/>
        <v>0</v>
      </c>
      <c r="AH647" s="104">
        <f t="shared" si="664"/>
        <v>0</v>
      </c>
    </row>
    <row r="648" spans="2:34" ht="14.25" customHeight="1" x14ac:dyDescent="0.15">
      <c r="B648" s="364" t="s">
        <v>255</v>
      </c>
      <c r="C648" s="365"/>
      <c r="D648" s="365"/>
      <c r="E648" s="366"/>
      <c r="F648" s="67" t="s">
        <v>208</v>
      </c>
      <c r="G648" s="278"/>
      <c r="H648" s="279"/>
      <c r="I648" s="279"/>
      <c r="J648" s="279"/>
      <c r="K648" s="279"/>
      <c r="L648" s="279"/>
      <c r="M648" s="279"/>
      <c r="N648" s="279"/>
      <c r="O648" s="279">
        <f>G648+I648+K648+M648</f>
        <v>0</v>
      </c>
      <c r="P648" s="280">
        <f>H648+J648+L648+N648</f>
        <v>0</v>
      </c>
      <c r="Q648" s="281">
        <v>6</v>
      </c>
      <c r="R648" s="279">
        <v>11338022</v>
      </c>
      <c r="S648" s="279"/>
      <c r="T648" s="279"/>
      <c r="U648" s="279"/>
      <c r="V648" s="279"/>
      <c r="W648" s="279"/>
      <c r="X648" s="279"/>
      <c r="Y648" s="279"/>
      <c r="Z648" s="279"/>
      <c r="AA648" s="279"/>
      <c r="AB648" s="279"/>
      <c r="AC648" s="279">
        <f>Q648+S648+U648+W648+Y648+AA648</f>
        <v>6</v>
      </c>
      <c r="AD648" s="282">
        <f>R648+T648+V648+X648+Z648+AB648</f>
        <v>11338022</v>
      </c>
      <c r="AE648" s="278">
        <f>O648+AC648</f>
        <v>6</v>
      </c>
      <c r="AF648" s="279">
        <f>P648+AD648</f>
        <v>11338022</v>
      </c>
      <c r="AG648" s="279">
        <v>2</v>
      </c>
      <c r="AH648" s="280">
        <v>10898387</v>
      </c>
    </row>
    <row r="649" spans="2:34" ht="14.25" customHeight="1" x14ac:dyDescent="0.15">
      <c r="B649" s="364"/>
      <c r="C649" s="365"/>
      <c r="D649" s="365"/>
      <c r="E649" s="366"/>
      <c r="F649" s="68" t="s">
        <v>209</v>
      </c>
      <c r="G649" s="283"/>
      <c r="H649" s="284"/>
      <c r="I649" s="284"/>
      <c r="J649" s="284"/>
      <c r="K649" s="284"/>
      <c r="L649" s="284"/>
      <c r="M649" s="284"/>
      <c r="N649" s="284"/>
      <c r="O649" s="284">
        <f>G649+I649+K649+M649</f>
        <v>0</v>
      </c>
      <c r="P649" s="285">
        <f t="shared" ref="P649:P650" si="665">H649+J649+L649+N649</f>
        <v>0</v>
      </c>
      <c r="Q649" s="286"/>
      <c r="R649" s="284"/>
      <c r="S649" s="284"/>
      <c r="T649" s="284"/>
      <c r="U649" s="284"/>
      <c r="V649" s="284"/>
      <c r="W649" s="284"/>
      <c r="X649" s="284"/>
      <c r="Y649" s="284"/>
      <c r="Z649" s="284"/>
      <c r="AA649" s="284"/>
      <c r="AB649" s="284"/>
      <c r="AC649" s="284">
        <f t="shared" ref="AC649:AD650" si="666">Q649+S649+U649+W649+Y649+AA649</f>
        <v>0</v>
      </c>
      <c r="AD649" s="287">
        <f t="shared" si="666"/>
        <v>0</v>
      </c>
      <c r="AE649" s="283">
        <f t="shared" ref="AE649:AF650" si="667">O649+AC649</f>
        <v>0</v>
      </c>
      <c r="AF649" s="284">
        <f t="shared" si="667"/>
        <v>0</v>
      </c>
      <c r="AG649" s="284"/>
      <c r="AH649" s="285"/>
    </row>
    <row r="650" spans="2:34" ht="14.25" customHeight="1" x14ac:dyDescent="0.15">
      <c r="B650" s="364"/>
      <c r="C650" s="365"/>
      <c r="D650" s="365"/>
      <c r="E650" s="366"/>
      <c r="F650" s="69" t="s">
        <v>210</v>
      </c>
      <c r="G650" s="288"/>
      <c r="H650" s="289"/>
      <c r="I650" s="289"/>
      <c r="J650" s="289"/>
      <c r="K650" s="289"/>
      <c r="L650" s="289"/>
      <c r="M650" s="289"/>
      <c r="N650" s="289"/>
      <c r="O650" s="289">
        <f>G650+I650+K650+M650</f>
        <v>0</v>
      </c>
      <c r="P650" s="290">
        <f t="shared" si="665"/>
        <v>0</v>
      </c>
      <c r="Q650" s="291">
        <v>26</v>
      </c>
      <c r="R650" s="289">
        <v>1238814</v>
      </c>
      <c r="S650" s="289"/>
      <c r="T650" s="289"/>
      <c r="U650" s="289"/>
      <c r="V650" s="289"/>
      <c r="W650" s="289"/>
      <c r="X650" s="289"/>
      <c r="Y650" s="289"/>
      <c r="Z650" s="289"/>
      <c r="AA650" s="289"/>
      <c r="AB650" s="289"/>
      <c r="AC650" s="289">
        <f t="shared" si="666"/>
        <v>26</v>
      </c>
      <c r="AD650" s="292">
        <f t="shared" si="666"/>
        <v>1238814</v>
      </c>
      <c r="AE650" s="288">
        <f t="shared" si="667"/>
        <v>26</v>
      </c>
      <c r="AF650" s="289">
        <f t="shared" si="667"/>
        <v>1238814</v>
      </c>
      <c r="AG650" s="293"/>
      <c r="AH650" s="294"/>
    </row>
    <row r="651" spans="2:34" ht="15" customHeight="1" thickBot="1" x14ac:dyDescent="0.2">
      <c r="B651" s="367"/>
      <c r="C651" s="365"/>
      <c r="D651" s="365"/>
      <c r="E651" s="366"/>
      <c r="F651" s="70" t="s">
        <v>15</v>
      </c>
      <c r="G651" s="295">
        <f>SUM(G648:G650)</f>
        <v>0</v>
      </c>
      <c r="H651" s="296">
        <f t="shared" ref="H651:AH651" si="668">SUM(H648:H650)</f>
        <v>0</v>
      </c>
      <c r="I651" s="296">
        <f t="shared" si="668"/>
        <v>0</v>
      </c>
      <c r="J651" s="296">
        <f t="shared" si="668"/>
        <v>0</v>
      </c>
      <c r="K651" s="296">
        <f t="shared" si="668"/>
        <v>0</v>
      </c>
      <c r="L651" s="296">
        <f t="shared" si="668"/>
        <v>0</v>
      </c>
      <c r="M651" s="296">
        <f t="shared" si="668"/>
        <v>0</v>
      </c>
      <c r="N651" s="296">
        <f t="shared" si="668"/>
        <v>0</v>
      </c>
      <c r="O651" s="296">
        <f t="shared" si="668"/>
        <v>0</v>
      </c>
      <c r="P651" s="297">
        <f t="shared" si="668"/>
        <v>0</v>
      </c>
      <c r="Q651" s="298">
        <f t="shared" si="668"/>
        <v>32</v>
      </c>
      <c r="R651" s="296">
        <f t="shared" si="668"/>
        <v>12576836</v>
      </c>
      <c r="S651" s="296">
        <f t="shared" si="668"/>
        <v>0</v>
      </c>
      <c r="T651" s="296">
        <f t="shared" si="668"/>
        <v>0</v>
      </c>
      <c r="U651" s="296">
        <f t="shared" si="668"/>
        <v>0</v>
      </c>
      <c r="V651" s="296">
        <f t="shared" si="668"/>
        <v>0</v>
      </c>
      <c r="W651" s="296">
        <f t="shared" si="668"/>
        <v>0</v>
      </c>
      <c r="X651" s="296">
        <f t="shared" si="668"/>
        <v>0</v>
      </c>
      <c r="Y651" s="296">
        <f t="shared" si="668"/>
        <v>0</v>
      </c>
      <c r="Z651" s="296">
        <f t="shared" si="668"/>
        <v>0</v>
      </c>
      <c r="AA651" s="296">
        <f t="shared" si="668"/>
        <v>0</v>
      </c>
      <c r="AB651" s="296">
        <f t="shared" si="668"/>
        <v>0</v>
      </c>
      <c r="AC651" s="296">
        <f t="shared" si="668"/>
        <v>32</v>
      </c>
      <c r="AD651" s="299">
        <f t="shared" si="668"/>
        <v>12576836</v>
      </c>
      <c r="AE651" s="295">
        <f t="shared" si="668"/>
        <v>32</v>
      </c>
      <c r="AF651" s="296">
        <f t="shared" si="668"/>
        <v>12576836</v>
      </c>
      <c r="AG651" s="296">
        <f t="shared" si="668"/>
        <v>2</v>
      </c>
      <c r="AH651" s="297">
        <f t="shared" si="668"/>
        <v>10898387</v>
      </c>
    </row>
    <row r="652" spans="2:34" ht="14.25" customHeight="1" x14ac:dyDescent="0.15">
      <c r="B652" s="364" t="s">
        <v>256</v>
      </c>
      <c r="C652" s="365"/>
      <c r="D652" s="365"/>
      <c r="E652" s="366"/>
      <c r="F652" s="9" t="s">
        <v>208</v>
      </c>
      <c r="G652" s="79"/>
      <c r="H652" s="80"/>
      <c r="I652" s="66"/>
      <c r="J652" s="80"/>
      <c r="K652" s="66"/>
      <c r="L652" s="80"/>
      <c r="M652" s="66">
        <v>1</v>
      </c>
      <c r="N652" s="66">
        <v>2502360</v>
      </c>
      <c r="O652" s="66">
        <f>G652+I652+K652+M652</f>
        <v>1</v>
      </c>
      <c r="P652" s="81">
        <f>H652+J652+L652+N652</f>
        <v>2502360</v>
      </c>
      <c r="Q652" s="82"/>
      <c r="R652" s="66"/>
      <c r="S652" s="66"/>
      <c r="T652" s="80"/>
      <c r="U652" s="66"/>
      <c r="V652" s="80"/>
      <c r="W652" s="66"/>
      <c r="X652" s="80"/>
      <c r="Y652" s="66"/>
      <c r="Z652" s="80"/>
      <c r="AA652" s="66"/>
      <c r="AB652" s="80"/>
      <c r="AC652" s="66">
        <f>Q652+S652+U652+W652+Y652+AA652</f>
        <v>0</v>
      </c>
      <c r="AD652" s="83">
        <f>R652+T652+V652+X652+Z652+AB652</f>
        <v>0</v>
      </c>
      <c r="AE652" s="79">
        <f>O652+AC652</f>
        <v>1</v>
      </c>
      <c r="AF652" s="66">
        <f>P652+AD652</f>
        <v>2502360</v>
      </c>
      <c r="AG652" s="66">
        <v>1</v>
      </c>
      <c r="AH652" s="84">
        <v>2502360</v>
      </c>
    </row>
    <row r="653" spans="2:34" ht="14.25" customHeight="1" x14ac:dyDescent="0.15">
      <c r="B653" s="364"/>
      <c r="C653" s="365"/>
      <c r="D653" s="365"/>
      <c r="E653" s="366"/>
      <c r="F653" s="10" t="s">
        <v>209</v>
      </c>
      <c r="G653" s="85"/>
      <c r="H653" s="86"/>
      <c r="I653" s="86"/>
      <c r="J653" s="86"/>
      <c r="K653" s="86"/>
      <c r="L653" s="86"/>
      <c r="M653" s="86"/>
      <c r="N653" s="86"/>
      <c r="O653" s="87">
        <f>G653+I653+K653+M653</f>
        <v>0</v>
      </c>
      <c r="P653" s="88">
        <f t="shared" ref="P653:P654" si="669">H653+J653+L653+N653</f>
        <v>0</v>
      </c>
      <c r="Q653" s="89"/>
      <c r="R653" s="86"/>
      <c r="S653" s="86"/>
      <c r="T653" s="86"/>
      <c r="U653" s="86"/>
      <c r="V653" s="86"/>
      <c r="W653" s="86"/>
      <c r="X653" s="86"/>
      <c r="Y653" s="86"/>
      <c r="Z653" s="86"/>
      <c r="AA653" s="86">
        <v>1</v>
      </c>
      <c r="AB653" s="86">
        <v>2045520</v>
      </c>
      <c r="AC653" s="87">
        <f t="shared" ref="AC653:AD654" si="670">Q653+S653+U653+W653+Y653+AA653</f>
        <v>1</v>
      </c>
      <c r="AD653" s="90">
        <f t="shared" si="670"/>
        <v>2045520</v>
      </c>
      <c r="AE653" s="91">
        <f t="shared" ref="AE653:AF654" si="671">O653+AC653</f>
        <v>1</v>
      </c>
      <c r="AF653" s="87">
        <f t="shared" si="671"/>
        <v>2045520</v>
      </c>
      <c r="AG653" s="86">
        <v>1</v>
      </c>
      <c r="AH653" s="92">
        <v>2045520</v>
      </c>
    </row>
    <row r="654" spans="2:34" ht="14.25" customHeight="1" x14ac:dyDescent="0.15">
      <c r="B654" s="364"/>
      <c r="C654" s="365"/>
      <c r="D654" s="365"/>
      <c r="E654" s="366"/>
      <c r="F654" s="11" t="s">
        <v>210</v>
      </c>
      <c r="G654" s="93"/>
      <c r="H654" s="94"/>
      <c r="I654" s="94"/>
      <c r="J654" s="94"/>
      <c r="K654" s="94"/>
      <c r="L654" s="94"/>
      <c r="M654" s="94"/>
      <c r="N654" s="94"/>
      <c r="O654" s="95">
        <f>G654+I654+K654+M654</f>
        <v>0</v>
      </c>
      <c r="P654" s="96">
        <f t="shared" si="669"/>
        <v>0</v>
      </c>
      <c r="Q654" s="97"/>
      <c r="R654" s="94"/>
      <c r="S654" s="94"/>
      <c r="T654" s="94"/>
      <c r="U654" s="94"/>
      <c r="V654" s="94"/>
      <c r="W654" s="94"/>
      <c r="X654" s="94"/>
      <c r="Y654" s="94"/>
      <c r="Z654" s="94"/>
      <c r="AA654" s="94"/>
      <c r="AB654" s="94"/>
      <c r="AC654" s="95">
        <f t="shared" si="670"/>
        <v>0</v>
      </c>
      <c r="AD654" s="98">
        <f t="shared" si="670"/>
        <v>0</v>
      </c>
      <c r="AE654" s="99">
        <f t="shared" si="671"/>
        <v>0</v>
      </c>
      <c r="AF654" s="95">
        <f t="shared" si="671"/>
        <v>0</v>
      </c>
      <c r="AG654" s="100"/>
      <c r="AH654" s="101"/>
    </row>
    <row r="655" spans="2:34" ht="15" customHeight="1" thickBot="1" x14ac:dyDescent="0.2">
      <c r="B655" s="367"/>
      <c r="C655" s="365"/>
      <c r="D655" s="365"/>
      <c r="E655" s="366"/>
      <c r="F655" s="8" t="s">
        <v>15</v>
      </c>
      <c r="G655" s="102">
        <f>SUM(G652:G654)</f>
        <v>0</v>
      </c>
      <c r="H655" s="103">
        <f t="shared" ref="H655:AH655" si="672">SUM(H652:H654)</f>
        <v>0</v>
      </c>
      <c r="I655" s="103">
        <f t="shared" si="672"/>
        <v>0</v>
      </c>
      <c r="J655" s="103">
        <f t="shared" si="672"/>
        <v>0</v>
      </c>
      <c r="K655" s="103">
        <f t="shared" si="672"/>
        <v>0</v>
      </c>
      <c r="L655" s="103">
        <f t="shared" si="672"/>
        <v>0</v>
      </c>
      <c r="M655" s="103">
        <f t="shared" si="672"/>
        <v>1</v>
      </c>
      <c r="N655" s="103">
        <f t="shared" si="672"/>
        <v>2502360</v>
      </c>
      <c r="O655" s="103">
        <f t="shared" si="672"/>
        <v>1</v>
      </c>
      <c r="P655" s="104">
        <f t="shared" si="672"/>
        <v>2502360</v>
      </c>
      <c r="Q655" s="105">
        <f t="shared" si="672"/>
        <v>0</v>
      </c>
      <c r="R655" s="103">
        <f t="shared" si="672"/>
        <v>0</v>
      </c>
      <c r="S655" s="103">
        <f t="shared" si="672"/>
        <v>0</v>
      </c>
      <c r="T655" s="103">
        <f t="shared" si="672"/>
        <v>0</v>
      </c>
      <c r="U655" s="103">
        <f t="shared" si="672"/>
        <v>0</v>
      </c>
      <c r="V655" s="103">
        <f t="shared" si="672"/>
        <v>0</v>
      </c>
      <c r="W655" s="103">
        <f t="shared" si="672"/>
        <v>0</v>
      </c>
      <c r="X655" s="103">
        <f t="shared" si="672"/>
        <v>0</v>
      </c>
      <c r="Y655" s="103">
        <f t="shared" si="672"/>
        <v>0</v>
      </c>
      <c r="Z655" s="103">
        <f t="shared" si="672"/>
        <v>0</v>
      </c>
      <c r="AA655" s="103">
        <f t="shared" si="672"/>
        <v>1</v>
      </c>
      <c r="AB655" s="103">
        <f t="shared" si="672"/>
        <v>2045520</v>
      </c>
      <c r="AC655" s="103">
        <f t="shared" si="672"/>
        <v>1</v>
      </c>
      <c r="AD655" s="106">
        <f t="shared" si="672"/>
        <v>2045520</v>
      </c>
      <c r="AE655" s="102">
        <f t="shared" si="672"/>
        <v>2</v>
      </c>
      <c r="AF655" s="103">
        <f t="shared" si="672"/>
        <v>4547880</v>
      </c>
      <c r="AG655" s="103">
        <f t="shared" si="672"/>
        <v>2</v>
      </c>
      <c r="AH655" s="104">
        <f t="shared" si="672"/>
        <v>4547880</v>
      </c>
    </row>
    <row r="656" spans="2:34" ht="14.25" customHeight="1" x14ac:dyDescent="0.15">
      <c r="B656" s="364" t="s">
        <v>257</v>
      </c>
      <c r="C656" s="365"/>
      <c r="D656" s="365"/>
      <c r="E656" s="366"/>
      <c r="F656" s="9" t="s">
        <v>208</v>
      </c>
      <c r="G656" s="79"/>
      <c r="H656" s="80"/>
      <c r="I656" s="66"/>
      <c r="J656" s="80"/>
      <c r="K656" s="66"/>
      <c r="L656" s="80"/>
      <c r="M656" s="66"/>
      <c r="N656" s="66"/>
      <c r="O656" s="66">
        <f>G656+I656+K656+M656</f>
        <v>0</v>
      </c>
      <c r="P656" s="81">
        <f>H656+J656+L656+N656</f>
        <v>0</v>
      </c>
      <c r="Q656" s="82">
        <v>1</v>
      </c>
      <c r="R656" s="144">
        <v>1211760</v>
      </c>
      <c r="S656" s="66"/>
      <c r="T656" s="80"/>
      <c r="U656" s="66">
        <v>1</v>
      </c>
      <c r="V656" s="143">
        <v>494400</v>
      </c>
      <c r="W656" s="66"/>
      <c r="X656" s="80"/>
      <c r="Y656" s="66"/>
      <c r="Z656" s="80"/>
      <c r="AA656" s="66"/>
      <c r="AB656" s="80"/>
      <c r="AC656" s="66">
        <f>Q656+S656+U656+W656+Y656+AA656</f>
        <v>2</v>
      </c>
      <c r="AD656" s="147">
        <f>R656+T656+V656+X656+Z656+AB656</f>
        <v>1706160</v>
      </c>
      <c r="AE656" s="79">
        <f>O656+AC656</f>
        <v>2</v>
      </c>
      <c r="AF656" s="144">
        <f>P656+AD656</f>
        <v>1706160</v>
      </c>
      <c r="AG656" s="66">
        <v>0</v>
      </c>
      <c r="AH656" s="84">
        <v>0</v>
      </c>
    </row>
    <row r="657" spans="2:34" ht="14.25" customHeight="1" x14ac:dyDescent="0.15">
      <c r="B657" s="364"/>
      <c r="C657" s="365"/>
      <c r="D657" s="365"/>
      <c r="E657" s="366"/>
      <c r="F657" s="10" t="s">
        <v>209</v>
      </c>
      <c r="G657" s="85"/>
      <c r="H657" s="86"/>
      <c r="I657" s="86"/>
      <c r="J657" s="86"/>
      <c r="K657" s="86"/>
      <c r="L657" s="86"/>
      <c r="M657" s="86"/>
      <c r="N657" s="86"/>
      <c r="O657" s="87">
        <f>G657+I657+K657+M657</f>
        <v>0</v>
      </c>
      <c r="P657" s="88">
        <f t="shared" ref="P657:P658" si="673">H657+J657+L657+N657</f>
        <v>0</v>
      </c>
      <c r="Q657" s="89"/>
      <c r="R657" s="150"/>
      <c r="S657" s="86"/>
      <c r="T657" s="86"/>
      <c r="U657" s="86"/>
      <c r="V657" s="150"/>
      <c r="W657" s="86"/>
      <c r="X657" s="86"/>
      <c r="Y657" s="86"/>
      <c r="Z657" s="86"/>
      <c r="AA657" s="86"/>
      <c r="AB657" s="86"/>
      <c r="AC657" s="87">
        <f t="shared" ref="AC657:AD658" si="674">Q657+S657+U657+W657+Y657+AA657</f>
        <v>0</v>
      </c>
      <c r="AD657" s="154">
        <f t="shared" si="674"/>
        <v>0</v>
      </c>
      <c r="AE657" s="91">
        <f t="shared" ref="AE657:AF658" si="675">O657+AC657</f>
        <v>0</v>
      </c>
      <c r="AF657" s="151">
        <f t="shared" si="675"/>
        <v>0</v>
      </c>
      <c r="AG657" s="86"/>
      <c r="AH657" s="92"/>
    </row>
    <row r="658" spans="2:34" ht="14.25" customHeight="1" x14ac:dyDescent="0.15">
      <c r="B658" s="364"/>
      <c r="C658" s="365"/>
      <c r="D658" s="365"/>
      <c r="E658" s="366"/>
      <c r="F658" s="11" t="s">
        <v>210</v>
      </c>
      <c r="G658" s="93"/>
      <c r="H658" s="94"/>
      <c r="I658" s="94"/>
      <c r="J658" s="94"/>
      <c r="K658" s="94"/>
      <c r="L658" s="94"/>
      <c r="M658" s="94"/>
      <c r="N658" s="94"/>
      <c r="O658" s="95">
        <f>G658+I658+K658+M658</f>
        <v>0</v>
      </c>
      <c r="P658" s="96">
        <f t="shared" si="673"/>
        <v>0</v>
      </c>
      <c r="Q658" s="97"/>
      <c r="R658" s="158"/>
      <c r="S658" s="94"/>
      <c r="T658" s="94"/>
      <c r="U658" s="94"/>
      <c r="V658" s="158"/>
      <c r="W658" s="94"/>
      <c r="X658" s="94"/>
      <c r="Y658" s="94"/>
      <c r="Z658" s="94"/>
      <c r="AA658" s="94"/>
      <c r="AB658" s="94"/>
      <c r="AC658" s="95">
        <f t="shared" si="674"/>
        <v>0</v>
      </c>
      <c r="AD658" s="162">
        <f t="shared" si="674"/>
        <v>0</v>
      </c>
      <c r="AE658" s="99">
        <f t="shared" si="675"/>
        <v>0</v>
      </c>
      <c r="AF658" s="159">
        <f t="shared" si="675"/>
        <v>0</v>
      </c>
      <c r="AG658" s="100"/>
      <c r="AH658" s="101"/>
    </row>
    <row r="659" spans="2:34" ht="15" customHeight="1" thickBot="1" x14ac:dyDescent="0.2">
      <c r="B659" s="367"/>
      <c r="C659" s="365"/>
      <c r="D659" s="365"/>
      <c r="E659" s="366"/>
      <c r="F659" s="8" t="s">
        <v>15</v>
      </c>
      <c r="G659" s="102">
        <f>SUM(G656:G658)</f>
        <v>0</v>
      </c>
      <c r="H659" s="103">
        <f t="shared" ref="H659:AH659" si="676">SUM(H656:H658)</f>
        <v>0</v>
      </c>
      <c r="I659" s="103">
        <f t="shared" si="676"/>
        <v>0</v>
      </c>
      <c r="J659" s="103">
        <f t="shared" si="676"/>
        <v>0</v>
      </c>
      <c r="K659" s="103">
        <f t="shared" si="676"/>
        <v>0</v>
      </c>
      <c r="L659" s="103">
        <f t="shared" si="676"/>
        <v>0</v>
      </c>
      <c r="M659" s="103">
        <f t="shared" si="676"/>
        <v>0</v>
      </c>
      <c r="N659" s="103">
        <f t="shared" si="676"/>
        <v>0</v>
      </c>
      <c r="O659" s="103">
        <f t="shared" si="676"/>
        <v>0</v>
      </c>
      <c r="P659" s="104">
        <f t="shared" si="676"/>
        <v>0</v>
      </c>
      <c r="Q659" s="105">
        <f t="shared" si="676"/>
        <v>1</v>
      </c>
      <c r="R659" s="196">
        <f t="shared" si="676"/>
        <v>1211760</v>
      </c>
      <c r="S659" s="103">
        <f t="shared" si="676"/>
        <v>0</v>
      </c>
      <c r="T659" s="103">
        <f t="shared" si="676"/>
        <v>0</v>
      </c>
      <c r="U659" s="103">
        <f t="shared" si="676"/>
        <v>1</v>
      </c>
      <c r="V659" s="196">
        <f t="shared" si="676"/>
        <v>494400</v>
      </c>
      <c r="W659" s="103">
        <f t="shared" si="676"/>
        <v>0</v>
      </c>
      <c r="X659" s="103">
        <f t="shared" si="676"/>
        <v>0</v>
      </c>
      <c r="Y659" s="103">
        <f t="shared" si="676"/>
        <v>0</v>
      </c>
      <c r="Z659" s="103">
        <f t="shared" si="676"/>
        <v>0</v>
      </c>
      <c r="AA659" s="103">
        <f t="shared" si="676"/>
        <v>0</v>
      </c>
      <c r="AB659" s="103">
        <f t="shared" si="676"/>
        <v>0</v>
      </c>
      <c r="AC659" s="103">
        <f t="shared" si="676"/>
        <v>2</v>
      </c>
      <c r="AD659" s="199">
        <f t="shared" si="676"/>
        <v>1706160</v>
      </c>
      <c r="AE659" s="102">
        <f t="shared" si="676"/>
        <v>2</v>
      </c>
      <c r="AF659" s="196">
        <f t="shared" si="676"/>
        <v>1706160</v>
      </c>
      <c r="AG659" s="103">
        <f t="shared" si="676"/>
        <v>0</v>
      </c>
      <c r="AH659" s="104">
        <f t="shared" si="676"/>
        <v>0</v>
      </c>
    </row>
    <row r="660" spans="2:34" ht="14.25" customHeight="1" x14ac:dyDescent="0.15">
      <c r="B660" s="364" t="s">
        <v>258</v>
      </c>
      <c r="C660" s="365"/>
      <c r="D660" s="365"/>
      <c r="E660" s="366"/>
      <c r="F660" s="9" t="s">
        <v>208</v>
      </c>
      <c r="G660" s="79"/>
      <c r="H660" s="80"/>
      <c r="I660" s="66"/>
      <c r="J660" s="80"/>
      <c r="K660" s="66">
        <v>2</v>
      </c>
      <c r="L660" s="80">
        <v>50000</v>
      </c>
      <c r="M660" s="66"/>
      <c r="N660" s="66"/>
      <c r="O660" s="66">
        <f>G660+I660+K660+M660</f>
        <v>2</v>
      </c>
      <c r="P660" s="81">
        <f>H660+J660+L660+N660</f>
        <v>50000</v>
      </c>
      <c r="Q660" s="82"/>
      <c r="R660" s="66"/>
      <c r="S660" s="66"/>
      <c r="T660" s="80"/>
      <c r="U660" s="66">
        <v>2</v>
      </c>
      <c r="V660" s="80">
        <v>193860</v>
      </c>
      <c r="W660" s="66"/>
      <c r="X660" s="80"/>
      <c r="Y660" s="66"/>
      <c r="Z660" s="80"/>
      <c r="AA660" s="66">
        <v>1</v>
      </c>
      <c r="AB660" s="80">
        <v>286916</v>
      </c>
      <c r="AC660" s="66">
        <f>Q660+S660+U660+W660+Y660+AA660</f>
        <v>3</v>
      </c>
      <c r="AD660" s="83">
        <f>R660+T660+V660+X660+Z660+AB660</f>
        <v>480776</v>
      </c>
      <c r="AE660" s="79">
        <f>O660+AC660</f>
        <v>5</v>
      </c>
      <c r="AF660" s="66">
        <f>P660+AD660</f>
        <v>530776</v>
      </c>
      <c r="AG660" s="66">
        <v>3</v>
      </c>
      <c r="AH660" s="84">
        <v>480776</v>
      </c>
    </row>
    <row r="661" spans="2:34" ht="14.25" customHeight="1" x14ac:dyDescent="0.15">
      <c r="B661" s="364"/>
      <c r="C661" s="365"/>
      <c r="D661" s="365"/>
      <c r="E661" s="366"/>
      <c r="F661" s="10" t="s">
        <v>209</v>
      </c>
      <c r="G661" s="85"/>
      <c r="H661" s="86"/>
      <c r="I661" s="86"/>
      <c r="J661" s="86"/>
      <c r="K661" s="86"/>
      <c r="L661" s="86"/>
      <c r="M661" s="86"/>
      <c r="N661" s="86"/>
      <c r="O661" s="87">
        <f>G661+I661+K661+M661</f>
        <v>0</v>
      </c>
      <c r="P661" s="88">
        <f t="shared" ref="P661:P662" si="677">H661+J661+L661+N661</f>
        <v>0</v>
      </c>
      <c r="Q661" s="89"/>
      <c r="R661" s="86"/>
      <c r="S661" s="86"/>
      <c r="T661" s="86"/>
      <c r="U661" s="86"/>
      <c r="V661" s="86"/>
      <c r="W661" s="86"/>
      <c r="X661" s="86"/>
      <c r="Y661" s="86"/>
      <c r="Z661" s="86"/>
      <c r="AA661" s="86"/>
      <c r="AB661" s="86"/>
      <c r="AC661" s="87">
        <f t="shared" ref="AC661:AD662" si="678">Q661+S661+U661+W661+Y661+AA661</f>
        <v>0</v>
      </c>
      <c r="AD661" s="90">
        <f t="shared" si="678"/>
        <v>0</v>
      </c>
      <c r="AE661" s="91">
        <f t="shared" ref="AE661:AF662" si="679">O661+AC661</f>
        <v>0</v>
      </c>
      <c r="AF661" s="87">
        <f t="shared" si="679"/>
        <v>0</v>
      </c>
      <c r="AG661" s="86"/>
      <c r="AH661" s="92"/>
    </row>
    <row r="662" spans="2:34" ht="14.25" customHeight="1" x14ac:dyDescent="0.15">
      <c r="B662" s="364"/>
      <c r="C662" s="365"/>
      <c r="D662" s="365"/>
      <c r="E662" s="366"/>
      <c r="F662" s="11" t="s">
        <v>210</v>
      </c>
      <c r="G662" s="93"/>
      <c r="H662" s="94"/>
      <c r="I662" s="94"/>
      <c r="J662" s="94"/>
      <c r="K662" s="94"/>
      <c r="L662" s="94"/>
      <c r="M662" s="94"/>
      <c r="N662" s="94"/>
      <c r="O662" s="95">
        <f>G662+I662+K662+M662</f>
        <v>0</v>
      </c>
      <c r="P662" s="96">
        <f t="shared" si="677"/>
        <v>0</v>
      </c>
      <c r="Q662" s="97"/>
      <c r="R662" s="94"/>
      <c r="S662" s="94"/>
      <c r="T662" s="94"/>
      <c r="U662" s="94"/>
      <c r="V662" s="94"/>
      <c r="W662" s="94"/>
      <c r="X662" s="94"/>
      <c r="Y662" s="94"/>
      <c r="Z662" s="94"/>
      <c r="AA662" s="94"/>
      <c r="AB662" s="94"/>
      <c r="AC662" s="95">
        <f t="shared" si="678"/>
        <v>0</v>
      </c>
      <c r="AD662" s="98">
        <f t="shared" si="678"/>
        <v>0</v>
      </c>
      <c r="AE662" s="99">
        <f t="shared" si="679"/>
        <v>0</v>
      </c>
      <c r="AF662" s="95">
        <f t="shared" si="679"/>
        <v>0</v>
      </c>
      <c r="AG662" s="100"/>
      <c r="AH662" s="101"/>
    </row>
    <row r="663" spans="2:34" ht="15" customHeight="1" thickBot="1" x14ac:dyDescent="0.2">
      <c r="B663" s="367"/>
      <c r="C663" s="365"/>
      <c r="D663" s="365"/>
      <c r="E663" s="366"/>
      <c r="F663" s="8" t="s">
        <v>15</v>
      </c>
      <c r="G663" s="102">
        <f>SUM(G660:G662)</f>
        <v>0</v>
      </c>
      <c r="H663" s="103">
        <f t="shared" ref="H663:AH663" si="680">SUM(H660:H662)</f>
        <v>0</v>
      </c>
      <c r="I663" s="103">
        <f t="shared" si="680"/>
        <v>0</v>
      </c>
      <c r="J663" s="103">
        <f t="shared" si="680"/>
        <v>0</v>
      </c>
      <c r="K663" s="103">
        <f t="shared" si="680"/>
        <v>2</v>
      </c>
      <c r="L663" s="103">
        <f t="shared" si="680"/>
        <v>50000</v>
      </c>
      <c r="M663" s="103">
        <f t="shared" si="680"/>
        <v>0</v>
      </c>
      <c r="N663" s="103">
        <f t="shared" si="680"/>
        <v>0</v>
      </c>
      <c r="O663" s="103">
        <f t="shared" si="680"/>
        <v>2</v>
      </c>
      <c r="P663" s="104">
        <f t="shared" si="680"/>
        <v>50000</v>
      </c>
      <c r="Q663" s="105">
        <f t="shared" si="680"/>
        <v>0</v>
      </c>
      <c r="R663" s="103">
        <f t="shared" si="680"/>
        <v>0</v>
      </c>
      <c r="S663" s="103">
        <f t="shared" si="680"/>
        <v>0</v>
      </c>
      <c r="T663" s="103">
        <f t="shared" si="680"/>
        <v>0</v>
      </c>
      <c r="U663" s="103">
        <f t="shared" si="680"/>
        <v>2</v>
      </c>
      <c r="V663" s="103">
        <f t="shared" si="680"/>
        <v>193860</v>
      </c>
      <c r="W663" s="103">
        <f t="shared" si="680"/>
        <v>0</v>
      </c>
      <c r="X663" s="103">
        <f t="shared" si="680"/>
        <v>0</v>
      </c>
      <c r="Y663" s="103">
        <f t="shared" si="680"/>
        <v>0</v>
      </c>
      <c r="Z663" s="103">
        <f t="shared" si="680"/>
        <v>0</v>
      </c>
      <c r="AA663" s="103">
        <f t="shared" si="680"/>
        <v>1</v>
      </c>
      <c r="AB663" s="103">
        <f t="shared" si="680"/>
        <v>286916</v>
      </c>
      <c r="AC663" s="103">
        <f t="shared" si="680"/>
        <v>3</v>
      </c>
      <c r="AD663" s="106">
        <f t="shared" si="680"/>
        <v>480776</v>
      </c>
      <c r="AE663" s="102">
        <f t="shared" si="680"/>
        <v>5</v>
      </c>
      <c r="AF663" s="103">
        <f t="shared" si="680"/>
        <v>530776</v>
      </c>
      <c r="AG663" s="103">
        <f t="shared" si="680"/>
        <v>3</v>
      </c>
      <c r="AH663" s="104">
        <f t="shared" si="680"/>
        <v>480776</v>
      </c>
    </row>
    <row r="664" spans="2:34" ht="14.25" x14ac:dyDescent="0.15">
      <c r="B664" s="364" t="s">
        <v>259</v>
      </c>
      <c r="C664" s="365"/>
      <c r="D664" s="365"/>
      <c r="E664" s="366"/>
      <c r="F664" s="9" t="s">
        <v>208</v>
      </c>
      <c r="G664" s="79"/>
      <c r="H664" s="80"/>
      <c r="I664" s="66">
        <v>7</v>
      </c>
      <c r="J664" s="80">
        <v>31620</v>
      </c>
      <c r="K664" s="66"/>
      <c r="L664" s="80"/>
      <c r="M664" s="66"/>
      <c r="N664" s="66"/>
      <c r="O664" s="66">
        <f>G664+I664+K664+M664</f>
        <v>7</v>
      </c>
      <c r="P664" s="81">
        <f>H664+J664+L664+N664</f>
        <v>31620</v>
      </c>
      <c r="Q664" s="82"/>
      <c r="R664" s="66"/>
      <c r="S664" s="66"/>
      <c r="T664" s="80"/>
      <c r="U664" s="66">
        <v>4</v>
      </c>
      <c r="V664" s="80">
        <v>7185240</v>
      </c>
      <c r="W664" s="66"/>
      <c r="X664" s="80"/>
      <c r="Y664" s="66"/>
      <c r="Z664" s="80"/>
      <c r="AA664" s="66">
        <v>1</v>
      </c>
      <c r="AB664" s="80">
        <v>278640</v>
      </c>
      <c r="AC664" s="66">
        <f>Q664+S664+U664+W664+Y664+AA664</f>
        <v>5</v>
      </c>
      <c r="AD664" s="83">
        <f>R664+T664+V664+X664+Z664+AB664</f>
        <v>7463880</v>
      </c>
      <c r="AE664" s="79">
        <f>O664+AC664</f>
        <v>12</v>
      </c>
      <c r="AF664" s="66">
        <f>P664+AD664</f>
        <v>7495500</v>
      </c>
      <c r="AG664" s="66">
        <v>5</v>
      </c>
      <c r="AH664" s="84">
        <v>7463880</v>
      </c>
    </row>
    <row r="665" spans="2:34" ht="14.25" x14ac:dyDescent="0.15">
      <c r="B665" s="364"/>
      <c r="C665" s="365"/>
      <c r="D665" s="365"/>
      <c r="E665" s="366"/>
      <c r="F665" s="10" t="s">
        <v>209</v>
      </c>
      <c r="G665" s="85"/>
      <c r="H665" s="86"/>
      <c r="I665" s="86"/>
      <c r="J665" s="86"/>
      <c r="K665" s="86"/>
      <c r="L665" s="86"/>
      <c r="M665" s="86"/>
      <c r="N665" s="86"/>
      <c r="O665" s="87">
        <f>G665+I665+K665+M665</f>
        <v>0</v>
      </c>
      <c r="P665" s="88">
        <f t="shared" ref="P665:P666" si="681">H665+J665+L665+N665</f>
        <v>0</v>
      </c>
      <c r="Q665" s="89"/>
      <c r="R665" s="86"/>
      <c r="S665" s="86"/>
      <c r="T665" s="86"/>
      <c r="U665" s="86"/>
      <c r="V665" s="86"/>
      <c r="W665" s="86"/>
      <c r="X665" s="86"/>
      <c r="Y665" s="86"/>
      <c r="Z665" s="86"/>
      <c r="AA665" s="86"/>
      <c r="AB665" s="86"/>
      <c r="AC665" s="87">
        <f t="shared" ref="AC665:AD666" si="682">Q665+S665+U665+W665+Y665+AA665</f>
        <v>0</v>
      </c>
      <c r="AD665" s="90">
        <f t="shared" si="682"/>
        <v>0</v>
      </c>
      <c r="AE665" s="91">
        <f t="shared" ref="AE665:AF666" si="683">O665+AC665</f>
        <v>0</v>
      </c>
      <c r="AF665" s="87">
        <f t="shared" si="683"/>
        <v>0</v>
      </c>
      <c r="AG665" s="86"/>
      <c r="AH665" s="92"/>
    </row>
    <row r="666" spans="2:34" ht="14.25" x14ac:dyDescent="0.15">
      <c r="B666" s="364"/>
      <c r="C666" s="365"/>
      <c r="D666" s="365"/>
      <c r="E666" s="366"/>
      <c r="F666" s="11" t="s">
        <v>210</v>
      </c>
      <c r="G666" s="93"/>
      <c r="H666" s="94"/>
      <c r="I666" s="94"/>
      <c r="J666" s="94"/>
      <c r="K666" s="94"/>
      <c r="L666" s="94"/>
      <c r="M666" s="94"/>
      <c r="N666" s="94"/>
      <c r="O666" s="95">
        <f>G666+I666+K666+M666</f>
        <v>0</v>
      </c>
      <c r="P666" s="96">
        <f t="shared" si="681"/>
        <v>0</v>
      </c>
      <c r="Q666" s="97"/>
      <c r="R666" s="94"/>
      <c r="S666" s="94"/>
      <c r="T666" s="94"/>
      <c r="U666" s="94"/>
      <c r="V666" s="94"/>
      <c r="W666" s="94"/>
      <c r="X666" s="94"/>
      <c r="Y666" s="94"/>
      <c r="Z666" s="94"/>
      <c r="AA666" s="94"/>
      <c r="AB666" s="94"/>
      <c r="AC666" s="95">
        <f t="shared" si="682"/>
        <v>0</v>
      </c>
      <c r="AD666" s="98">
        <f t="shared" si="682"/>
        <v>0</v>
      </c>
      <c r="AE666" s="99">
        <f t="shared" si="683"/>
        <v>0</v>
      </c>
      <c r="AF666" s="95">
        <f t="shared" si="683"/>
        <v>0</v>
      </c>
      <c r="AG666" s="100"/>
      <c r="AH666" s="101"/>
    </row>
    <row r="667" spans="2:34" ht="15" thickBot="1" x14ac:dyDescent="0.2">
      <c r="B667" s="367"/>
      <c r="C667" s="365"/>
      <c r="D667" s="365"/>
      <c r="E667" s="366"/>
      <c r="F667" s="8" t="s">
        <v>15</v>
      </c>
      <c r="G667" s="102">
        <f>SUM(G664:G666)</f>
        <v>0</v>
      </c>
      <c r="H667" s="103">
        <f t="shared" ref="H667:AH667" si="684">SUM(H664:H666)</f>
        <v>0</v>
      </c>
      <c r="I667" s="103">
        <f t="shared" si="684"/>
        <v>7</v>
      </c>
      <c r="J667" s="103">
        <f t="shared" si="684"/>
        <v>31620</v>
      </c>
      <c r="K667" s="103">
        <f t="shared" si="684"/>
        <v>0</v>
      </c>
      <c r="L667" s="103">
        <f t="shared" si="684"/>
        <v>0</v>
      </c>
      <c r="M667" s="103">
        <f t="shared" si="684"/>
        <v>0</v>
      </c>
      <c r="N667" s="103">
        <f t="shared" si="684"/>
        <v>0</v>
      </c>
      <c r="O667" s="103">
        <f t="shared" si="684"/>
        <v>7</v>
      </c>
      <c r="P667" s="104">
        <f t="shared" si="684"/>
        <v>31620</v>
      </c>
      <c r="Q667" s="105">
        <f t="shared" si="684"/>
        <v>0</v>
      </c>
      <c r="R667" s="103">
        <f t="shared" si="684"/>
        <v>0</v>
      </c>
      <c r="S667" s="103">
        <f t="shared" si="684"/>
        <v>0</v>
      </c>
      <c r="T667" s="103">
        <f t="shared" si="684"/>
        <v>0</v>
      </c>
      <c r="U667" s="103">
        <f t="shared" si="684"/>
        <v>4</v>
      </c>
      <c r="V667" s="103">
        <f t="shared" si="684"/>
        <v>7185240</v>
      </c>
      <c r="W667" s="103">
        <f t="shared" si="684"/>
        <v>0</v>
      </c>
      <c r="X667" s="103">
        <f t="shared" si="684"/>
        <v>0</v>
      </c>
      <c r="Y667" s="103">
        <f t="shared" si="684"/>
        <v>0</v>
      </c>
      <c r="Z667" s="103">
        <f t="shared" si="684"/>
        <v>0</v>
      </c>
      <c r="AA667" s="103">
        <f t="shared" si="684"/>
        <v>1</v>
      </c>
      <c r="AB667" s="103">
        <f t="shared" si="684"/>
        <v>278640</v>
      </c>
      <c r="AC667" s="103">
        <f t="shared" si="684"/>
        <v>5</v>
      </c>
      <c r="AD667" s="106">
        <f t="shared" si="684"/>
        <v>7463880</v>
      </c>
      <c r="AE667" s="102">
        <f t="shared" si="684"/>
        <v>12</v>
      </c>
      <c r="AF667" s="103">
        <f t="shared" si="684"/>
        <v>7495500</v>
      </c>
      <c r="AG667" s="103">
        <f t="shared" si="684"/>
        <v>5</v>
      </c>
      <c r="AH667" s="104">
        <f t="shared" si="684"/>
        <v>7463880</v>
      </c>
    </row>
    <row r="668" spans="2:34" ht="14.25" x14ac:dyDescent="0.15">
      <c r="B668" s="364" t="s">
        <v>260</v>
      </c>
      <c r="C668" s="365"/>
      <c r="D668" s="365"/>
      <c r="E668" s="366"/>
      <c r="F668" s="9" t="s">
        <v>208</v>
      </c>
      <c r="G668" s="79">
        <v>0</v>
      </c>
      <c r="H668" s="80">
        <v>0</v>
      </c>
      <c r="I668" s="66">
        <v>0</v>
      </c>
      <c r="J668" s="80">
        <v>0</v>
      </c>
      <c r="K668" s="66">
        <v>0</v>
      </c>
      <c r="L668" s="80">
        <v>0</v>
      </c>
      <c r="M668" s="66">
        <v>0</v>
      </c>
      <c r="N668" s="66">
        <v>0</v>
      </c>
      <c r="O668" s="66">
        <f>G668+I668+K668+M668</f>
        <v>0</v>
      </c>
      <c r="P668" s="81">
        <f>H668+J668+L668+N668</f>
        <v>0</v>
      </c>
      <c r="Q668" s="82">
        <v>0</v>
      </c>
      <c r="R668" s="66">
        <v>0</v>
      </c>
      <c r="S668" s="66">
        <v>0</v>
      </c>
      <c r="T668" s="80">
        <v>0</v>
      </c>
      <c r="U668" s="66">
        <v>0</v>
      </c>
      <c r="V668" s="80">
        <v>0</v>
      </c>
      <c r="W668" s="66">
        <v>0</v>
      </c>
      <c r="X668" s="80">
        <v>0</v>
      </c>
      <c r="Y668" s="66">
        <v>0</v>
      </c>
      <c r="Z668" s="80">
        <v>0</v>
      </c>
      <c r="AA668" s="66">
        <v>0</v>
      </c>
      <c r="AB668" s="80">
        <v>0</v>
      </c>
      <c r="AC668" s="66">
        <f>Q668+S668+U668+W668+Y668+AA668</f>
        <v>0</v>
      </c>
      <c r="AD668" s="83">
        <f>R668+T668+V668+X668+Z668+AB668</f>
        <v>0</v>
      </c>
      <c r="AE668" s="79">
        <f>O668+AC668</f>
        <v>0</v>
      </c>
      <c r="AF668" s="66">
        <f>P668+AD668</f>
        <v>0</v>
      </c>
      <c r="AG668" s="66"/>
      <c r="AH668" s="84"/>
    </row>
    <row r="669" spans="2:34" ht="14.25" x14ac:dyDescent="0.15">
      <c r="B669" s="364"/>
      <c r="C669" s="365"/>
      <c r="D669" s="365"/>
      <c r="E669" s="366"/>
      <c r="F669" s="10" t="s">
        <v>209</v>
      </c>
      <c r="G669" s="85"/>
      <c r="H669" s="86"/>
      <c r="I669" s="86"/>
      <c r="J669" s="86"/>
      <c r="K669" s="86"/>
      <c r="L669" s="86"/>
      <c r="M669" s="86"/>
      <c r="N669" s="86"/>
      <c r="O669" s="87">
        <f>G669+I669+K669+M669</f>
        <v>0</v>
      </c>
      <c r="P669" s="88">
        <f t="shared" ref="P669:P670" si="685">H669+J669+L669+N669</f>
        <v>0</v>
      </c>
      <c r="Q669" s="89"/>
      <c r="R669" s="86"/>
      <c r="S669" s="86"/>
      <c r="T669" s="86"/>
      <c r="U669" s="86"/>
      <c r="V669" s="86"/>
      <c r="W669" s="86"/>
      <c r="X669" s="86"/>
      <c r="Y669" s="86"/>
      <c r="Z669" s="86"/>
      <c r="AA669" s="86"/>
      <c r="AB669" s="86"/>
      <c r="AC669" s="87">
        <f t="shared" ref="AC669:AD670" si="686">Q669+S669+U669+W669+Y669+AA669</f>
        <v>0</v>
      </c>
      <c r="AD669" s="90">
        <f t="shared" si="686"/>
        <v>0</v>
      </c>
      <c r="AE669" s="91">
        <f t="shared" ref="AE669:AF670" si="687">O669+AC669</f>
        <v>0</v>
      </c>
      <c r="AF669" s="87">
        <f t="shared" si="687"/>
        <v>0</v>
      </c>
      <c r="AG669" s="86"/>
      <c r="AH669" s="92"/>
    </row>
    <row r="670" spans="2:34" ht="14.25" x14ac:dyDescent="0.15">
      <c r="B670" s="364"/>
      <c r="C670" s="365"/>
      <c r="D670" s="365"/>
      <c r="E670" s="366"/>
      <c r="F670" s="11" t="s">
        <v>210</v>
      </c>
      <c r="G670" s="93"/>
      <c r="H670" s="94"/>
      <c r="I670" s="94"/>
      <c r="J670" s="94"/>
      <c r="K670" s="94"/>
      <c r="L670" s="94"/>
      <c r="M670" s="94"/>
      <c r="N670" s="94"/>
      <c r="O670" s="95">
        <f>G670+I670+K670+M670</f>
        <v>0</v>
      </c>
      <c r="P670" s="96">
        <f t="shared" si="685"/>
        <v>0</v>
      </c>
      <c r="Q670" s="97"/>
      <c r="R670" s="94"/>
      <c r="S670" s="94"/>
      <c r="T670" s="94"/>
      <c r="U670" s="94"/>
      <c r="V670" s="94"/>
      <c r="W670" s="94"/>
      <c r="X670" s="94"/>
      <c r="Y670" s="94"/>
      <c r="Z670" s="94"/>
      <c r="AA670" s="94"/>
      <c r="AB670" s="94"/>
      <c r="AC670" s="95">
        <f t="shared" si="686"/>
        <v>0</v>
      </c>
      <c r="AD670" s="98">
        <f t="shared" si="686"/>
        <v>0</v>
      </c>
      <c r="AE670" s="99">
        <f t="shared" si="687"/>
        <v>0</v>
      </c>
      <c r="AF670" s="95">
        <f t="shared" si="687"/>
        <v>0</v>
      </c>
      <c r="AG670" s="100"/>
      <c r="AH670" s="101"/>
    </row>
    <row r="671" spans="2:34" ht="15" thickBot="1" x14ac:dyDescent="0.2">
      <c r="B671" s="367"/>
      <c r="C671" s="365"/>
      <c r="D671" s="365"/>
      <c r="E671" s="366"/>
      <c r="F671" s="8" t="s">
        <v>15</v>
      </c>
      <c r="G671" s="102">
        <f>SUM(G668:G670)</f>
        <v>0</v>
      </c>
      <c r="H671" s="103">
        <f t="shared" ref="H671:AH671" si="688">SUM(H668:H670)</f>
        <v>0</v>
      </c>
      <c r="I671" s="103">
        <f t="shared" si="688"/>
        <v>0</v>
      </c>
      <c r="J671" s="103">
        <f t="shared" si="688"/>
        <v>0</v>
      </c>
      <c r="K671" s="103">
        <f t="shared" si="688"/>
        <v>0</v>
      </c>
      <c r="L671" s="103">
        <f t="shared" si="688"/>
        <v>0</v>
      </c>
      <c r="M671" s="103">
        <f t="shared" si="688"/>
        <v>0</v>
      </c>
      <c r="N671" s="103">
        <f t="shared" si="688"/>
        <v>0</v>
      </c>
      <c r="O671" s="103">
        <f t="shared" si="688"/>
        <v>0</v>
      </c>
      <c r="P671" s="104">
        <f t="shared" si="688"/>
        <v>0</v>
      </c>
      <c r="Q671" s="105">
        <f t="shared" si="688"/>
        <v>0</v>
      </c>
      <c r="R671" s="103">
        <f t="shared" si="688"/>
        <v>0</v>
      </c>
      <c r="S671" s="103">
        <f t="shared" si="688"/>
        <v>0</v>
      </c>
      <c r="T671" s="103">
        <f t="shared" si="688"/>
        <v>0</v>
      </c>
      <c r="U671" s="103">
        <f t="shared" si="688"/>
        <v>0</v>
      </c>
      <c r="V671" s="103">
        <f t="shared" si="688"/>
        <v>0</v>
      </c>
      <c r="W671" s="103">
        <f t="shared" si="688"/>
        <v>0</v>
      </c>
      <c r="X671" s="103">
        <f t="shared" si="688"/>
        <v>0</v>
      </c>
      <c r="Y671" s="103">
        <f t="shared" si="688"/>
        <v>0</v>
      </c>
      <c r="Z671" s="103">
        <f t="shared" si="688"/>
        <v>0</v>
      </c>
      <c r="AA671" s="103">
        <f t="shared" si="688"/>
        <v>0</v>
      </c>
      <c r="AB671" s="103">
        <f t="shared" si="688"/>
        <v>0</v>
      </c>
      <c r="AC671" s="103">
        <f t="shared" si="688"/>
        <v>0</v>
      </c>
      <c r="AD671" s="106">
        <f t="shared" si="688"/>
        <v>0</v>
      </c>
      <c r="AE671" s="102">
        <f t="shared" si="688"/>
        <v>0</v>
      </c>
      <c r="AF671" s="103">
        <f t="shared" si="688"/>
        <v>0</v>
      </c>
      <c r="AG671" s="103">
        <f t="shared" si="688"/>
        <v>0</v>
      </c>
      <c r="AH671" s="104">
        <f t="shared" si="688"/>
        <v>0</v>
      </c>
    </row>
    <row r="672" spans="2:34" ht="14.25" x14ac:dyDescent="0.15">
      <c r="B672" s="361" t="s">
        <v>261</v>
      </c>
      <c r="C672" s="362"/>
      <c r="D672" s="362"/>
      <c r="E672" s="362"/>
      <c r="F672" s="9" t="s">
        <v>208</v>
      </c>
      <c r="G672" s="79">
        <v>0</v>
      </c>
      <c r="H672" s="80">
        <v>0</v>
      </c>
      <c r="I672" s="66">
        <v>0</v>
      </c>
      <c r="J672" s="80">
        <v>0</v>
      </c>
      <c r="K672" s="66">
        <v>0</v>
      </c>
      <c r="L672" s="80">
        <v>0</v>
      </c>
      <c r="M672" s="66">
        <v>0</v>
      </c>
      <c r="N672" s="66">
        <v>0</v>
      </c>
      <c r="O672" s="66">
        <f>G672+I672+K672+M672</f>
        <v>0</v>
      </c>
      <c r="P672" s="81">
        <f>H672+J672+L672+N672</f>
        <v>0</v>
      </c>
      <c r="Q672" s="79">
        <v>0</v>
      </c>
      <c r="R672" s="80">
        <v>0</v>
      </c>
      <c r="S672" s="66">
        <v>0</v>
      </c>
      <c r="T672" s="80">
        <v>0</v>
      </c>
      <c r="U672" s="66">
        <v>0</v>
      </c>
      <c r="V672" s="80">
        <v>0</v>
      </c>
      <c r="W672" s="66">
        <v>0</v>
      </c>
      <c r="X672" s="80">
        <v>0</v>
      </c>
      <c r="Y672" s="66">
        <v>0</v>
      </c>
      <c r="Z672" s="80">
        <v>0</v>
      </c>
      <c r="AA672" s="66">
        <v>0</v>
      </c>
      <c r="AB672" s="80">
        <v>0</v>
      </c>
      <c r="AC672" s="66">
        <f>Q672+S672+U672+W672+Y672+AA672</f>
        <v>0</v>
      </c>
      <c r="AD672" s="83">
        <f>R672+T672+V672+X672+Z672+AB672</f>
        <v>0</v>
      </c>
      <c r="AE672" s="79">
        <f>O672+AC672</f>
        <v>0</v>
      </c>
      <c r="AF672" s="66">
        <f>P672+AD672</f>
        <v>0</v>
      </c>
      <c r="AG672" s="66"/>
      <c r="AH672" s="84"/>
    </row>
    <row r="673" spans="2:34" ht="14.25" x14ac:dyDescent="0.15">
      <c r="B673" s="364"/>
      <c r="C673" s="365"/>
      <c r="D673" s="365"/>
      <c r="E673" s="365"/>
      <c r="F673" s="10" t="s">
        <v>209</v>
      </c>
      <c r="G673" s="85">
        <v>0</v>
      </c>
      <c r="H673" s="86">
        <v>0</v>
      </c>
      <c r="I673" s="86">
        <v>0</v>
      </c>
      <c r="J673" s="86">
        <v>0</v>
      </c>
      <c r="K673" s="86">
        <v>0</v>
      </c>
      <c r="L673" s="86">
        <v>0</v>
      </c>
      <c r="M673" s="86">
        <v>0</v>
      </c>
      <c r="N673" s="86">
        <v>0</v>
      </c>
      <c r="O673" s="87">
        <f>G673+I673+K673+M673</f>
        <v>0</v>
      </c>
      <c r="P673" s="88">
        <f t="shared" ref="P673:P674" si="689">H673+J673+L673+N673</f>
        <v>0</v>
      </c>
      <c r="Q673" s="85">
        <v>0</v>
      </c>
      <c r="R673" s="86">
        <v>0</v>
      </c>
      <c r="S673" s="86">
        <v>0</v>
      </c>
      <c r="T673" s="86">
        <v>0</v>
      </c>
      <c r="U673" s="86">
        <v>0</v>
      </c>
      <c r="V673" s="86">
        <v>0</v>
      </c>
      <c r="W673" s="86">
        <v>0</v>
      </c>
      <c r="X673" s="86">
        <v>0</v>
      </c>
      <c r="Y673" s="86">
        <v>0</v>
      </c>
      <c r="Z673" s="86">
        <v>0</v>
      </c>
      <c r="AA673" s="86">
        <v>0</v>
      </c>
      <c r="AB673" s="86">
        <v>0</v>
      </c>
      <c r="AC673" s="87">
        <f t="shared" ref="AC673:AD674" si="690">Q673+S673+U673+W673+Y673+AA673</f>
        <v>0</v>
      </c>
      <c r="AD673" s="90">
        <f t="shared" si="690"/>
        <v>0</v>
      </c>
      <c r="AE673" s="91">
        <f t="shared" ref="AE673:AF674" si="691">O673+AC673</f>
        <v>0</v>
      </c>
      <c r="AF673" s="87">
        <f t="shared" si="691"/>
        <v>0</v>
      </c>
      <c r="AG673" s="86"/>
      <c r="AH673" s="92"/>
    </row>
    <row r="674" spans="2:34" ht="14.25" x14ac:dyDescent="0.15">
      <c r="B674" s="364"/>
      <c r="C674" s="365"/>
      <c r="D674" s="365"/>
      <c r="E674" s="365"/>
      <c r="F674" s="11" t="s">
        <v>210</v>
      </c>
      <c r="G674" s="93">
        <v>0</v>
      </c>
      <c r="H674" s="94">
        <v>0</v>
      </c>
      <c r="I674" s="94">
        <v>0</v>
      </c>
      <c r="J674" s="94">
        <v>0</v>
      </c>
      <c r="K674" s="94">
        <v>0</v>
      </c>
      <c r="L674" s="94">
        <v>0</v>
      </c>
      <c r="M674" s="94">
        <v>0</v>
      </c>
      <c r="N674" s="94">
        <v>0</v>
      </c>
      <c r="O674" s="95">
        <f>G674+I674+K674+M674</f>
        <v>0</v>
      </c>
      <c r="P674" s="96">
        <f t="shared" si="689"/>
        <v>0</v>
      </c>
      <c r="Q674" s="93">
        <v>0</v>
      </c>
      <c r="R674" s="94">
        <v>0</v>
      </c>
      <c r="S674" s="94">
        <v>0</v>
      </c>
      <c r="T674" s="94">
        <v>0</v>
      </c>
      <c r="U674" s="94">
        <v>0</v>
      </c>
      <c r="V674" s="94">
        <v>0</v>
      </c>
      <c r="W674" s="94">
        <v>0</v>
      </c>
      <c r="X674" s="94">
        <v>0</v>
      </c>
      <c r="Y674" s="94">
        <v>0</v>
      </c>
      <c r="Z674" s="94">
        <v>0</v>
      </c>
      <c r="AA674" s="94">
        <v>0</v>
      </c>
      <c r="AB674" s="94">
        <v>0</v>
      </c>
      <c r="AC674" s="95">
        <f t="shared" si="690"/>
        <v>0</v>
      </c>
      <c r="AD674" s="98">
        <f t="shared" si="690"/>
        <v>0</v>
      </c>
      <c r="AE674" s="99">
        <f t="shared" si="691"/>
        <v>0</v>
      </c>
      <c r="AF674" s="95">
        <f t="shared" si="691"/>
        <v>0</v>
      </c>
      <c r="AG674" s="100"/>
      <c r="AH674" s="101"/>
    </row>
    <row r="675" spans="2:34" ht="15" thickBot="1" x14ac:dyDescent="0.2">
      <c r="B675" s="451"/>
      <c r="C675" s="452"/>
      <c r="D675" s="452"/>
      <c r="E675" s="452"/>
      <c r="F675" s="8" t="s">
        <v>15</v>
      </c>
      <c r="G675" s="102">
        <f>SUM(G672:G674)</f>
        <v>0</v>
      </c>
      <c r="H675" s="103">
        <f t="shared" ref="H675:AH675" si="692">SUM(H672:H674)</f>
        <v>0</v>
      </c>
      <c r="I675" s="103">
        <f t="shared" si="692"/>
        <v>0</v>
      </c>
      <c r="J675" s="103">
        <f t="shared" si="692"/>
        <v>0</v>
      </c>
      <c r="K675" s="103">
        <f t="shared" si="692"/>
        <v>0</v>
      </c>
      <c r="L675" s="103">
        <f t="shared" si="692"/>
        <v>0</v>
      </c>
      <c r="M675" s="103">
        <f t="shared" si="692"/>
        <v>0</v>
      </c>
      <c r="N675" s="103">
        <f t="shared" si="692"/>
        <v>0</v>
      </c>
      <c r="O675" s="103">
        <f t="shared" si="692"/>
        <v>0</v>
      </c>
      <c r="P675" s="104">
        <f t="shared" si="692"/>
        <v>0</v>
      </c>
      <c r="Q675" s="105">
        <f t="shared" si="692"/>
        <v>0</v>
      </c>
      <c r="R675" s="103">
        <f t="shared" si="692"/>
        <v>0</v>
      </c>
      <c r="S675" s="103">
        <f t="shared" si="692"/>
        <v>0</v>
      </c>
      <c r="T675" s="103">
        <f t="shared" si="692"/>
        <v>0</v>
      </c>
      <c r="U675" s="103">
        <f t="shared" si="692"/>
        <v>0</v>
      </c>
      <c r="V675" s="103">
        <f t="shared" si="692"/>
        <v>0</v>
      </c>
      <c r="W675" s="103">
        <f t="shared" si="692"/>
        <v>0</v>
      </c>
      <c r="X675" s="103">
        <f t="shared" si="692"/>
        <v>0</v>
      </c>
      <c r="Y675" s="103">
        <f t="shared" si="692"/>
        <v>0</v>
      </c>
      <c r="Z675" s="103">
        <f t="shared" si="692"/>
        <v>0</v>
      </c>
      <c r="AA675" s="103">
        <f t="shared" si="692"/>
        <v>0</v>
      </c>
      <c r="AB675" s="103">
        <f t="shared" si="692"/>
        <v>0</v>
      </c>
      <c r="AC675" s="103">
        <f t="shared" si="692"/>
        <v>0</v>
      </c>
      <c r="AD675" s="106">
        <f t="shared" si="692"/>
        <v>0</v>
      </c>
      <c r="AE675" s="102">
        <f t="shared" si="692"/>
        <v>0</v>
      </c>
      <c r="AF675" s="103">
        <f t="shared" si="692"/>
        <v>0</v>
      </c>
      <c r="AG675" s="103">
        <f t="shared" si="692"/>
        <v>0</v>
      </c>
      <c r="AH675" s="104">
        <f t="shared" si="692"/>
        <v>0</v>
      </c>
    </row>
    <row r="676" spans="2:34" ht="14.25" x14ac:dyDescent="0.15">
      <c r="B676" s="496" t="s">
        <v>262</v>
      </c>
      <c r="C676" s="497"/>
      <c r="D676" s="497"/>
      <c r="E676" s="498"/>
      <c r="F676" s="9" t="s">
        <v>119</v>
      </c>
      <c r="G676" s="142"/>
      <c r="H676" s="143"/>
      <c r="I676" s="144">
        <v>94</v>
      </c>
      <c r="J676" s="143">
        <v>1363675</v>
      </c>
      <c r="K676" s="144">
        <v>1</v>
      </c>
      <c r="L676" s="143">
        <v>1890</v>
      </c>
      <c r="M676" s="144">
        <v>6</v>
      </c>
      <c r="N676" s="144">
        <v>966900</v>
      </c>
      <c r="O676" s="144">
        <v>101</v>
      </c>
      <c r="P676" s="145">
        <v>2332465</v>
      </c>
      <c r="Q676" s="146">
        <v>19</v>
      </c>
      <c r="R676" s="144">
        <v>1450558</v>
      </c>
      <c r="S676" s="144"/>
      <c r="T676" s="143"/>
      <c r="U676" s="144">
        <v>29</v>
      </c>
      <c r="V676" s="143">
        <v>6009898</v>
      </c>
      <c r="W676" s="144"/>
      <c r="X676" s="143"/>
      <c r="Y676" s="144"/>
      <c r="Z676" s="143"/>
      <c r="AA676" s="144">
        <v>42</v>
      </c>
      <c r="AB676" s="143">
        <v>6072985</v>
      </c>
      <c r="AC676" s="144">
        <f>Q676+S676+U676+W676+Y676+AA676</f>
        <v>90</v>
      </c>
      <c r="AD676" s="147">
        <f>R676+T676+V676+X676+Z676+AB676</f>
        <v>13533441</v>
      </c>
      <c r="AE676" s="142">
        <f>O676+AC676</f>
        <v>191</v>
      </c>
      <c r="AF676" s="144">
        <f>P676+AD676</f>
        <v>15865906</v>
      </c>
      <c r="AG676" s="144">
        <v>181</v>
      </c>
      <c r="AH676" s="148">
        <v>14054960</v>
      </c>
    </row>
    <row r="677" spans="2:34" ht="14.25" x14ac:dyDescent="0.15">
      <c r="B677" s="457"/>
      <c r="C677" s="458"/>
      <c r="D677" s="458"/>
      <c r="E677" s="459"/>
      <c r="F677" s="10" t="s">
        <v>120</v>
      </c>
      <c r="G677" s="149"/>
      <c r="H677" s="150"/>
      <c r="I677" s="150"/>
      <c r="J677" s="150"/>
      <c r="K677" s="150"/>
      <c r="L677" s="150"/>
      <c r="M677" s="150"/>
      <c r="N677" s="150"/>
      <c r="O677" s="151">
        <f>G677+I677+K677+M677</f>
        <v>0</v>
      </c>
      <c r="P677" s="152">
        <f t="shared" ref="P677:P678" si="693">H677+J677+L677+N677</f>
        <v>0</v>
      </c>
      <c r="Q677" s="153"/>
      <c r="R677" s="150"/>
      <c r="S677" s="150"/>
      <c r="T677" s="150"/>
      <c r="U677" s="150"/>
      <c r="V677" s="150"/>
      <c r="W677" s="150"/>
      <c r="X677" s="150"/>
      <c r="Y677" s="150"/>
      <c r="Z677" s="150"/>
      <c r="AA677" s="150"/>
      <c r="AB677" s="150"/>
      <c r="AC677" s="151">
        <f t="shared" ref="AC677:AD678" si="694">Q677+S677+U677+W677+Y677+AA677</f>
        <v>0</v>
      </c>
      <c r="AD677" s="154">
        <f t="shared" si="694"/>
        <v>0</v>
      </c>
      <c r="AE677" s="155">
        <f t="shared" ref="AE677:AF678" si="695">O677+AC677</f>
        <v>0</v>
      </c>
      <c r="AF677" s="151">
        <f t="shared" si="695"/>
        <v>0</v>
      </c>
      <c r="AG677" s="150"/>
      <c r="AH677" s="156"/>
    </row>
    <row r="678" spans="2:34" ht="14.25" x14ac:dyDescent="0.15">
      <c r="B678" s="457"/>
      <c r="C678" s="458"/>
      <c r="D678" s="458"/>
      <c r="E678" s="459"/>
      <c r="F678" s="11" t="s">
        <v>121</v>
      </c>
      <c r="G678" s="157"/>
      <c r="H678" s="158"/>
      <c r="I678" s="158"/>
      <c r="J678" s="158"/>
      <c r="K678" s="158"/>
      <c r="L678" s="158"/>
      <c r="M678" s="158"/>
      <c r="N678" s="158"/>
      <c r="O678" s="159">
        <f>G678+I678+K678+M678</f>
        <v>0</v>
      </c>
      <c r="P678" s="160">
        <f t="shared" si="693"/>
        <v>0</v>
      </c>
      <c r="Q678" s="161"/>
      <c r="R678" s="158"/>
      <c r="S678" s="158">
        <v>986</v>
      </c>
      <c r="T678" s="158">
        <v>12228237</v>
      </c>
      <c r="U678" s="158"/>
      <c r="V678" s="158"/>
      <c r="W678" s="158"/>
      <c r="X678" s="158"/>
      <c r="Y678" s="158"/>
      <c r="Z678" s="158"/>
      <c r="AA678" s="158"/>
      <c r="AB678" s="158"/>
      <c r="AC678" s="159">
        <f t="shared" si="694"/>
        <v>986</v>
      </c>
      <c r="AD678" s="162">
        <f t="shared" si="694"/>
        <v>12228237</v>
      </c>
      <c r="AE678" s="163">
        <f t="shared" si="695"/>
        <v>986</v>
      </c>
      <c r="AF678" s="159">
        <f>P678+AD678</f>
        <v>12228237</v>
      </c>
      <c r="AG678" s="164">
        <v>923</v>
      </c>
      <c r="AH678" s="165">
        <v>1815352</v>
      </c>
    </row>
    <row r="679" spans="2:34" ht="15" thickBot="1" x14ac:dyDescent="0.2">
      <c r="B679" s="361"/>
      <c r="C679" s="370"/>
      <c r="D679" s="370"/>
      <c r="E679" s="371"/>
      <c r="F679" s="13" t="s">
        <v>122</v>
      </c>
      <c r="G679" s="200">
        <f>SUM(G676:G678)</f>
        <v>0</v>
      </c>
      <c r="H679" s="201">
        <f t="shared" ref="H679:AH679" si="696">SUM(H676:H678)</f>
        <v>0</v>
      </c>
      <c r="I679" s="201">
        <f t="shared" si="696"/>
        <v>94</v>
      </c>
      <c r="J679" s="201">
        <f t="shared" si="696"/>
        <v>1363675</v>
      </c>
      <c r="K679" s="201">
        <f t="shared" si="696"/>
        <v>1</v>
      </c>
      <c r="L679" s="201">
        <f t="shared" si="696"/>
        <v>1890</v>
      </c>
      <c r="M679" s="201">
        <f t="shared" si="696"/>
        <v>6</v>
      </c>
      <c r="N679" s="201">
        <f t="shared" si="696"/>
        <v>966900</v>
      </c>
      <c r="O679" s="201">
        <f t="shared" si="696"/>
        <v>101</v>
      </c>
      <c r="P679" s="202">
        <f>SUM(P676:P678)</f>
        <v>2332465</v>
      </c>
      <c r="Q679" s="203">
        <f t="shared" si="696"/>
        <v>19</v>
      </c>
      <c r="R679" s="201">
        <f t="shared" si="696"/>
        <v>1450558</v>
      </c>
      <c r="S679" s="201">
        <f t="shared" si="696"/>
        <v>986</v>
      </c>
      <c r="T679" s="201">
        <f t="shared" si="696"/>
        <v>12228237</v>
      </c>
      <c r="U679" s="201">
        <f t="shared" si="696"/>
        <v>29</v>
      </c>
      <c r="V679" s="201">
        <f t="shared" si="696"/>
        <v>6009898</v>
      </c>
      <c r="W679" s="201">
        <f t="shared" si="696"/>
        <v>0</v>
      </c>
      <c r="X679" s="201">
        <f t="shared" si="696"/>
        <v>0</v>
      </c>
      <c r="Y679" s="201">
        <f t="shared" si="696"/>
        <v>0</v>
      </c>
      <c r="Z679" s="201">
        <f t="shared" si="696"/>
        <v>0</v>
      </c>
      <c r="AA679" s="201">
        <f t="shared" si="696"/>
        <v>42</v>
      </c>
      <c r="AB679" s="201">
        <f t="shared" si="696"/>
        <v>6072985</v>
      </c>
      <c r="AC679" s="201">
        <f t="shared" si="696"/>
        <v>1076</v>
      </c>
      <c r="AD679" s="204">
        <f t="shared" si="696"/>
        <v>25761678</v>
      </c>
      <c r="AE679" s="200">
        <f t="shared" si="696"/>
        <v>1177</v>
      </c>
      <c r="AF679" s="201">
        <f t="shared" si="696"/>
        <v>28094143</v>
      </c>
      <c r="AG679" s="201">
        <f t="shared" si="696"/>
        <v>1104</v>
      </c>
      <c r="AH679" s="202">
        <f t="shared" si="696"/>
        <v>15870312</v>
      </c>
    </row>
    <row r="680" spans="2:34" ht="14.25" x14ac:dyDescent="0.15">
      <c r="B680" s="364" t="s">
        <v>263</v>
      </c>
      <c r="C680" s="365"/>
      <c r="D680" s="365"/>
      <c r="E680" s="365"/>
      <c r="F680" s="9" t="s">
        <v>119</v>
      </c>
      <c r="G680" s="142"/>
      <c r="H680" s="143"/>
      <c r="I680" s="144"/>
      <c r="J680" s="143"/>
      <c r="K680" s="144"/>
      <c r="L680" s="143"/>
      <c r="M680" s="144"/>
      <c r="N680" s="144"/>
      <c r="O680" s="144">
        <f>G680+I680+K680+M680</f>
        <v>0</v>
      </c>
      <c r="P680" s="145">
        <f>H680+J680+L680+N680</f>
        <v>0</v>
      </c>
      <c r="Q680" s="146"/>
      <c r="R680" s="144"/>
      <c r="S680" s="144"/>
      <c r="T680" s="143"/>
      <c r="U680" s="144"/>
      <c r="V680" s="143"/>
      <c r="W680" s="144"/>
      <c r="X680" s="143"/>
      <c r="Y680" s="144"/>
      <c r="Z680" s="143"/>
      <c r="AA680" s="144">
        <v>2</v>
      </c>
      <c r="AB680" s="143">
        <v>829537</v>
      </c>
      <c r="AC680" s="144">
        <f>Q680+S680+U680+W680+Y680+AA680</f>
        <v>2</v>
      </c>
      <c r="AD680" s="147">
        <f>R680+T680+V680+X680+Z680+AB680</f>
        <v>829537</v>
      </c>
      <c r="AE680" s="142">
        <f>O680+AC680</f>
        <v>2</v>
      </c>
      <c r="AF680" s="144">
        <f>P680+AD680</f>
        <v>829537</v>
      </c>
      <c r="AG680" s="144">
        <v>2</v>
      </c>
      <c r="AH680" s="148">
        <v>829537</v>
      </c>
    </row>
    <row r="681" spans="2:34" ht="14.25" x14ac:dyDescent="0.15">
      <c r="B681" s="364"/>
      <c r="C681" s="365"/>
      <c r="D681" s="365"/>
      <c r="E681" s="365"/>
      <c r="F681" s="10" t="s">
        <v>120</v>
      </c>
      <c r="G681" s="149"/>
      <c r="H681" s="150"/>
      <c r="I681" s="150"/>
      <c r="J681" s="150"/>
      <c r="K681" s="150"/>
      <c r="L681" s="150"/>
      <c r="M681" s="150"/>
      <c r="N681" s="150"/>
      <c r="O681" s="151">
        <f>G681+I681+K681+M681</f>
        <v>0</v>
      </c>
      <c r="P681" s="152">
        <f t="shared" ref="P681:P682" si="697">H681+J681+L681+N681</f>
        <v>0</v>
      </c>
      <c r="Q681" s="153"/>
      <c r="R681" s="150"/>
      <c r="S681" s="150"/>
      <c r="T681" s="150"/>
      <c r="U681" s="150"/>
      <c r="V681" s="150"/>
      <c r="W681" s="150"/>
      <c r="X681" s="150"/>
      <c r="Y681" s="150"/>
      <c r="Z681" s="150"/>
      <c r="AA681" s="150"/>
      <c r="AB681" s="150"/>
      <c r="AC681" s="151">
        <f t="shared" ref="AC681:AD682" si="698">Q681+S681+U681+W681+Y681+AA681</f>
        <v>0</v>
      </c>
      <c r="AD681" s="154">
        <f t="shared" si="698"/>
        <v>0</v>
      </c>
      <c r="AE681" s="155">
        <f t="shared" ref="AE681:AF682" si="699">O681+AC681</f>
        <v>0</v>
      </c>
      <c r="AF681" s="151">
        <f t="shared" si="699"/>
        <v>0</v>
      </c>
      <c r="AG681" s="150"/>
      <c r="AH681" s="156"/>
    </row>
    <row r="682" spans="2:34" ht="14.25" x14ac:dyDescent="0.15">
      <c r="B682" s="364"/>
      <c r="C682" s="365"/>
      <c r="D682" s="365"/>
      <c r="E682" s="365"/>
      <c r="F682" s="11" t="s">
        <v>121</v>
      </c>
      <c r="G682" s="157"/>
      <c r="H682" s="158"/>
      <c r="I682" s="158"/>
      <c r="J682" s="158"/>
      <c r="K682" s="158"/>
      <c r="L682" s="158"/>
      <c r="M682" s="158"/>
      <c r="N682" s="158"/>
      <c r="O682" s="159">
        <f>G682+I682+K682+M682</f>
        <v>0</v>
      </c>
      <c r="P682" s="160">
        <f t="shared" si="697"/>
        <v>0</v>
      </c>
      <c r="Q682" s="161"/>
      <c r="R682" s="158"/>
      <c r="S682" s="158"/>
      <c r="T682" s="158"/>
      <c r="U682" s="158"/>
      <c r="V682" s="158"/>
      <c r="W682" s="158"/>
      <c r="X682" s="158"/>
      <c r="Y682" s="158"/>
      <c r="Z682" s="158"/>
      <c r="AA682" s="158"/>
      <c r="AB682" s="158"/>
      <c r="AC682" s="159">
        <f t="shared" si="698"/>
        <v>0</v>
      </c>
      <c r="AD682" s="162">
        <f t="shared" si="698"/>
        <v>0</v>
      </c>
      <c r="AE682" s="163">
        <f t="shared" si="699"/>
        <v>0</v>
      </c>
      <c r="AF682" s="159">
        <f t="shared" si="699"/>
        <v>0</v>
      </c>
      <c r="AG682" s="164"/>
      <c r="AH682" s="165"/>
    </row>
    <row r="683" spans="2:34" ht="15" thickBot="1" x14ac:dyDescent="0.2">
      <c r="B683" s="367"/>
      <c r="C683" s="365"/>
      <c r="D683" s="365"/>
      <c r="E683" s="365"/>
      <c r="F683" s="13" t="s">
        <v>122</v>
      </c>
      <c r="G683" s="200">
        <f>SUM(G680:G682)</f>
        <v>0</v>
      </c>
      <c r="H683" s="201">
        <f t="shared" ref="H683:AH683" si="700">SUM(H680:H682)</f>
        <v>0</v>
      </c>
      <c r="I683" s="201">
        <f t="shared" si="700"/>
        <v>0</v>
      </c>
      <c r="J683" s="201">
        <f t="shared" si="700"/>
        <v>0</v>
      </c>
      <c r="K683" s="201">
        <f t="shared" si="700"/>
        <v>0</v>
      </c>
      <c r="L683" s="201">
        <f t="shared" si="700"/>
        <v>0</v>
      </c>
      <c r="M683" s="201">
        <f t="shared" si="700"/>
        <v>0</v>
      </c>
      <c r="N683" s="201">
        <f t="shared" si="700"/>
        <v>0</v>
      </c>
      <c r="O683" s="201">
        <f t="shared" si="700"/>
        <v>0</v>
      </c>
      <c r="P683" s="202">
        <f t="shared" si="700"/>
        <v>0</v>
      </c>
      <c r="Q683" s="203">
        <f t="shared" si="700"/>
        <v>0</v>
      </c>
      <c r="R683" s="201">
        <f t="shared" si="700"/>
        <v>0</v>
      </c>
      <c r="S683" s="201">
        <f t="shared" si="700"/>
        <v>0</v>
      </c>
      <c r="T683" s="201">
        <f t="shared" si="700"/>
        <v>0</v>
      </c>
      <c r="U683" s="201">
        <f t="shared" si="700"/>
        <v>0</v>
      </c>
      <c r="V683" s="201">
        <f t="shared" si="700"/>
        <v>0</v>
      </c>
      <c r="W683" s="201">
        <f t="shared" si="700"/>
        <v>0</v>
      </c>
      <c r="X683" s="201">
        <f t="shared" si="700"/>
        <v>0</v>
      </c>
      <c r="Y683" s="201">
        <f t="shared" si="700"/>
        <v>0</v>
      </c>
      <c r="Z683" s="201">
        <f t="shared" si="700"/>
        <v>0</v>
      </c>
      <c r="AA683" s="201">
        <f t="shared" si="700"/>
        <v>2</v>
      </c>
      <c r="AB683" s="201">
        <f t="shared" si="700"/>
        <v>829537</v>
      </c>
      <c r="AC683" s="201">
        <f t="shared" si="700"/>
        <v>2</v>
      </c>
      <c r="AD683" s="204">
        <f t="shared" si="700"/>
        <v>829537</v>
      </c>
      <c r="AE683" s="200">
        <f t="shared" si="700"/>
        <v>2</v>
      </c>
      <c r="AF683" s="201">
        <f t="shared" si="700"/>
        <v>829537</v>
      </c>
      <c r="AG683" s="201">
        <f t="shared" si="700"/>
        <v>2</v>
      </c>
      <c r="AH683" s="202">
        <f t="shared" si="700"/>
        <v>829537</v>
      </c>
    </row>
    <row r="684" spans="2:34" ht="14.25" x14ac:dyDescent="0.15">
      <c r="B684" s="454" t="s">
        <v>264</v>
      </c>
      <c r="C684" s="455"/>
      <c r="D684" s="455"/>
      <c r="E684" s="456"/>
      <c r="F684" s="9" t="s">
        <v>4</v>
      </c>
      <c r="G684" s="142"/>
      <c r="H684" s="143"/>
      <c r="I684" s="144"/>
      <c r="J684" s="143"/>
      <c r="K684" s="144"/>
      <c r="L684" s="143"/>
      <c r="M684" s="144"/>
      <c r="N684" s="144"/>
      <c r="O684" s="144">
        <f>G684+I684+K684+M684</f>
        <v>0</v>
      </c>
      <c r="P684" s="145">
        <f>H684+J684+L684+N684</f>
        <v>0</v>
      </c>
      <c r="Q684" s="146"/>
      <c r="R684" s="144"/>
      <c r="S684" s="144"/>
      <c r="T684" s="143"/>
      <c r="U684" s="144"/>
      <c r="V684" s="143"/>
      <c r="W684" s="144"/>
      <c r="X684" s="143"/>
      <c r="Y684" s="144"/>
      <c r="Z684" s="143"/>
      <c r="AA684" s="144"/>
      <c r="AB684" s="143"/>
      <c r="AC684" s="144">
        <f>Q684+S684+U684+W684+Y684+AA684</f>
        <v>0</v>
      </c>
      <c r="AD684" s="147">
        <f>R684+T684+V684+X684+Z684+AB684</f>
        <v>0</v>
      </c>
      <c r="AE684" s="142">
        <f>O684+AC684</f>
        <v>0</v>
      </c>
      <c r="AF684" s="144">
        <f>P684+AD684</f>
        <v>0</v>
      </c>
      <c r="AG684" s="144"/>
      <c r="AH684" s="148"/>
    </row>
    <row r="685" spans="2:34" ht="14.25" x14ac:dyDescent="0.15">
      <c r="B685" s="457"/>
      <c r="C685" s="458"/>
      <c r="D685" s="458"/>
      <c r="E685" s="459"/>
      <c r="F685" s="10" t="s">
        <v>5</v>
      </c>
      <c r="G685" s="149"/>
      <c r="H685" s="150"/>
      <c r="I685" s="150"/>
      <c r="J685" s="150"/>
      <c r="K685" s="150"/>
      <c r="L685" s="150"/>
      <c r="M685" s="150"/>
      <c r="N685" s="150"/>
      <c r="O685" s="151">
        <f>G685+I685+K685+M685</f>
        <v>0</v>
      </c>
      <c r="P685" s="152">
        <f t="shared" ref="P685:P686" si="701">H685+J685+L685+N685</f>
        <v>0</v>
      </c>
      <c r="Q685" s="153"/>
      <c r="R685" s="150"/>
      <c r="S685" s="150"/>
      <c r="T685" s="150"/>
      <c r="U685" s="150"/>
      <c r="V685" s="150"/>
      <c r="W685" s="150"/>
      <c r="X685" s="150"/>
      <c r="Y685" s="150"/>
      <c r="Z685" s="150"/>
      <c r="AA685" s="150"/>
      <c r="AB685" s="150"/>
      <c r="AC685" s="151">
        <f t="shared" ref="AC685:AD686" si="702">Q685+S685+U685+W685+Y685+AA685</f>
        <v>0</v>
      </c>
      <c r="AD685" s="154">
        <f t="shared" si="702"/>
        <v>0</v>
      </c>
      <c r="AE685" s="155">
        <f t="shared" ref="AE685:AF686" si="703">O685+AC685</f>
        <v>0</v>
      </c>
      <c r="AF685" s="151">
        <f t="shared" si="703"/>
        <v>0</v>
      </c>
      <c r="AG685" s="150"/>
      <c r="AH685" s="156"/>
    </row>
    <row r="686" spans="2:34" ht="14.25" x14ac:dyDescent="0.15">
      <c r="B686" s="457"/>
      <c r="C686" s="458"/>
      <c r="D686" s="458"/>
      <c r="E686" s="459"/>
      <c r="F686" s="11" t="s">
        <v>9</v>
      </c>
      <c r="G686" s="157"/>
      <c r="H686" s="158"/>
      <c r="I686" s="158"/>
      <c r="J686" s="158"/>
      <c r="K686" s="158"/>
      <c r="L686" s="158"/>
      <c r="M686" s="158"/>
      <c r="N686" s="158"/>
      <c r="O686" s="159">
        <f>G686+I686+K686+M686</f>
        <v>0</v>
      </c>
      <c r="P686" s="160">
        <f t="shared" si="701"/>
        <v>0</v>
      </c>
      <c r="Q686" s="161"/>
      <c r="R686" s="158"/>
      <c r="S686" s="158"/>
      <c r="T686" s="158"/>
      <c r="U686" s="158"/>
      <c r="V686" s="158"/>
      <c r="W686" s="158"/>
      <c r="X686" s="158"/>
      <c r="Y686" s="158"/>
      <c r="Z686" s="158"/>
      <c r="AA686" s="158"/>
      <c r="AB686" s="158"/>
      <c r="AC686" s="159">
        <f t="shared" si="702"/>
        <v>0</v>
      </c>
      <c r="AD686" s="162">
        <f t="shared" si="702"/>
        <v>0</v>
      </c>
      <c r="AE686" s="163">
        <f t="shared" si="703"/>
        <v>0</v>
      </c>
      <c r="AF686" s="159">
        <f t="shared" si="703"/>
        <v>0</v>
      </c>
      <c r="AG686" s="164"/>
      <c r="AH686" s="165"/>
    </row>
    <row r="687" spans="2:34" ht="15" thickBot="1" x14ac:dyDescent="0.2">
      <c r="B687" s="361"/>
      <c r="C687" s="370"/>
      <c r="D687" s="370"/>
      <c r="E687" s="371"/>
      <c r="F687" s="13" t="s">
        <v>15</v>
      </c>
      <c r="G687" s="200">
        <f>SUM(G684:G686)</f>
        <v>0</v>
      </c>
      <c r="H687" s="201">
        <f t="shared" ref="H687:AH687" si="704">SUM(H684:H686)</f>
        <v>0</v>
      </c>
      <c r="I687" s="201">
        <f t="shared" si="704"/>
        <v>0</v>
      </c>
      <c r="J687" s="201">
        <f t="shared" si="704"/>
        <v>0</v>
      </c>
      <c r="K687" s="201">
        <f t="shared" si="704"/>
        <v>0</v>
      </c>
      <c r="L687" s="201">
        <f t="shared" si="704"/>
        <v>0</v>
      </c>
      <c r="M687" s="201">
        <f t="shared" si="704"/>
        <v>0</v>
      </c>
      <c r="N687" s="201">
        <f t="shared" si="704"/>
        <v>0</v>
      </c>
      <c r="O687" s="201">
        <f t="shared" si="704"/>
        <v>0</v>
      </c>
      <c r="P687" s="202">
        <f t="shared" si="704"/>
        <v>0</v>
      </c>
      <c r="Q687" s="203">
        <f t="shared" si="704"/>
        <v>0</v>
      </c>
      <c r="R687" s="201">
        <f t="shared" si="704"/>
        <v>0</v>
      </c>
      <c r="S687" s="201">
        <f t="shared" si="704"/>
        <v>0</v>
      </c>
      <c r="T687" s="201">
        <f t="shared" si="704"/>
        <v>0</v>
      </c>
      <c r="U687" s="201">
        <f t="shared" si="704"/>
        <v>0</v>
      </c>
      <c r="V687" s="201">
        <f t="shared" si="704"/>
        <v>0</v>
      </c>
      <c r="W687" s="201">
        <f t="shared" si="704"/>
        <v>0</v>
      </c>
      <c r="X687" s="201">
        <f t="shared" si="704"/>
        <v>0</v>
      </c>
      <c r="Y687" s="201">
        <f t="shared" si="704"/>
        <v>0</v>
      </c>
      <c r="Z687" s="201">
        <f t="shared" si="704"/>
        <v>0</v>
      </c>
      <c r="AA687" s="201">
        <f t="shared" si="704"/>
        <v>0</v>
      </c>
      <c r="AB687" s="201">
        <f t="shared" si="704"/>
        <v>0</v>
      </c>
      <c r="AC687" s="201">
        <f t="shared" si="704"/>
        <v>0</v>
      </c>
      <c r="AD687" s="204">
        <f t="shared" si="704"/>
        <v>0</v>
      </c>
      <c r="AE687" s="200">
        <f t="shared" si="704"/>
        <v>0</v>
      </c>
      <c r="AF687" s="201">
        <f t="shared" si="704"/>
        <v>0</v>
      </c>
      <c r="AG687" s="201">
        <f t="shared" si="704"/>
        <v>0</v>
      </c>
      <c r="AH687" s="202">
        <f t="shared" si="704"/>
        <v>0</v>
      </c>
    </row>
    <row r="688" spans="2:34" ht="14.25" x14ac:dyDescent="0.15">
      <c r="B688" s="454" t="s">
        <v>265</v>
      </c>
      <c r="C688" s="455"/>
      <c r="D688" s="455"/>
      <c r="E688" s="456"/>
      <c r="F688" s="9" t="s">
        <v>119</v>
      </c>
      <c r="G688" s="142"/>
      <c r="H688" s="143"/>
      <c r="I688" s="144"/>
      <c r="J688" s="143"/>
      <c r="K688" s="144"/>
      <c r="L688" s="143"/>
      <c r="M688" s="144"/>
      <c r="N688" s="144"/>
      <c r="O688" s="144">
        <f>G688+I688+K688+M688</f>
        <v>0</v>
      </c>
      <c r="P688" s="145">
        <f>H688+J688+L688+N688</f>
        <v>0</v>
      </c>
      <c r="Q688" s="146">
        <v>1</v>
      </c>
      <c r="R688" s="144">
        <v>32400</v>
      </c>
      <c r="S688" s="144"/>
      <c r="T688" s="143"/>
      <c r="U688" s="144"/>
      <c r="V688" s="143"/>
      <c r="W688" s="144"/>
      <c r="X688" s="143"/>
      <c r="Y688" s="144"/>
      <c r="Z688" s="143"/>
      <c r="AA688" s="144"/>
      <c r="AB688" s="143"/>
      <c r="AC688" s="144">
        <f>Q688+S688+U688+W688+Y688+AA688</f>
        <v>1</v>
      </c>
      <c r="AD688" s="147">
        <f>R688+T688+V688+X688+Z688+AB688</f>
        <v>32400</v>
      </c>
      <c r="AE688" s="142">
        <f>O688+AC688</f>
        <v>1</v>
      </c>
      <c r="AF688" s="144">
        <f>P688+AD688</f>
        <v>32400</v>
      </c>
      <c r="AG688" s="144">
        <v>1</v>
      </c>
      <c r="AH688" s="148">
        <v>32400</v>
      </c>
    </row>
    <row r="689" spans="2:34" ht="14.25" x14ac:dyDescent="0.15">
      <c r="B689" s="457"/>
      <c r="C689" s="458"/>
      <c r="D689" s="458"/>
      <c r="E689" s="459"/>
      <c r="F689" s="10" t="s">
        <v>120</v>
      </c>
      <c r="G689" s="149"/>
      <c r="H689" s="150"/>
      <c r="I689" s="150"/>
      <c r="J689" s="150"/>
      <c r="K689" s="150"/>
      <c r="L689" s="150"/>
      <c r="M689" s="150"/>
      <c r="N689" s="150"/>
      <c r="O689" s="151">
        <f>G689+I689+K689+M689</f>
        <v>0</v>
      </c>
      <c r="P689" s="152">
        <f t="shared" ref="P689:P690" si="705">H689+J689+L689+N689</f>
        <v>0</v>
      </c>
      <c r="Q689" s="153"/>
      <c r="R689" s="150"/>
      <c r="S689" s="150"/>
      <c r="T689" s="150"/>
      <c r="U689" s="150"/>
      <c r="V689" s="150"/>
      <c r="W689" s="150"/>
      <c r="X689" s="150"/>
      <c r="Y689" s="150"/>
      <c r="Z689" s="150"/>
      <c r="AA689" s="150"/>
      <c r="AB689" s="150"/>
      <c r="AC689" s="151">
        <f t="shared" ref="AC689:AD690" si="706">Q689+S689+U689+W689+Y689+AA689</f>
        <v>0</v>
      </c>
      <c r="AD689" s="154">
        <f t="shared" si="706"/>
        <v>0</v>
      </c>
      <c r="AE689" s="155">
        <f t="shared" ref="AE689:AF690" si="707">O689+AC689</f>
        <v>0</v>
      </c>
      <c r="AF689" s="151">
        <f t="shared" si="707"/>
        <v>0</v>
      </c>
      <c r="AG689" s="150"/>
      <c r="AH689" s="156"/>
    </row>
    <row r="690" spans="2:34" ht="14.25" x14ac:dyDescent="0.15">
      <c r="B690" s="457"/>
      <c r="C690" s="458"/>
      <c r="D690" s="458"/>
      <c r="E690" s="459"/>
      <c r="F690" s="11" t="s">
        <v>121</v>
      </c>
      <c r="G690" s="157"/>
      <c r="H690" s="158"/>
      <c r="I690" s="158"/>
      <c r="J690" s="158"/>
      <c r="K690" s="158"/>
      <c r="L690" s="158"/>
      <c r="M690" s="158"/>
      <c r="N690" s="158"/>
      <c r="O690" s="159">
        <f>G690+I690+K690+M690</f>
        <v>0</v>
      </c>
      <c r="P690" s="160">
        <f t="shared" si="705"/>
        <v>0</v>
      </c>
      <c r="Q690" s="161"/>
      <c r="R690" s="158"/>
      <c r="S690" s="158"/>
      <c r="T690" s="158"/>
      <c r="U690" s="158"/>
      <c r="V690" s="158"/>
      <c r="W690" s="158"/>
      <c r="X690" s="158"/>
      <c r="Y690" s="158"/>
      <c r="Z690" s="158"/>
      <c r="AA690" s="158"/>
      <c r="AB690" s="158"/>
      <c r="AC690" s="159">
        <f t="shared" si="706"/>
        <v>0</v>
      </c>
      <c r="AD690" s="162">
        <f t="shared" si="706"/>
        <v>0</v>
      </c>
      <c r="AE690" s="163">
        <f t="shared" si="707"/>
        <v>0</v>
      </c>
      <c r="AF690" s="159">
        <f t="shared" si="707"/>
        <v>0</v>
      </c>
      <c r="AG690" s="164"/>
      <c r="AH690" s="165"/>
    </row>
    <row r="691" spans="2:34" ht="15" thickBot="1" x14ac:dyDescent="0.2">
      <c r="B691" s="361"/>
      <c r="C691" s="370"/>
      <c r="D691" s="370"/>
      <c r="E691" s="371"/>
      <c r="F691" s="13" t="s">
        <v>122</v>
      </c>
      <c r="G691" s="200">
        <f>SUM(G688:G690)</f>
        <v>0</v>
      </c>
      <c r="H691" s="201">
        <f t="shared" ref="H691:AH691" si="708">SUM(H688:H690)</f>
        <v>0</v>
      </c>
      <c r="I691" s="201">
        <f t="shared" si="708"/>
        <v>0</v>
      </c>
      <c r="J691" s="201">
        <f t="shared" si="708"/>
        <v>0</v>
      </c>
      <c r="K691" s="201">
        <f t="shared" si="708"/>
        <v>0</v>
      </c>
      <c r="L691" s="201">
        <f t="shared" si="708"/>
        <v>0</v>
      </c>
      <c r="M691" s="201">
        <f t="shared" si="708"/>
        <v>0</v>
      </c>
      <c r="N691" s="201">
        <f t="shared" si="708"/>
        <v>0</v>
      </c>
      <c r="O691" s="201">
        <f t="shared" si="708"/>
        <v>0</v>
      </c>
      <c r="P691" s="202">
        <f t="shared" si="708"/>
        <v>0</v>
      </c>
      <c r="Q691" s="203">
        <f t="shared" si="708"/>
        <v>1</v>
      </c>
      <c r="R691" s="201">
        <f t="shared" si="708"/>
        <v>32400</v>
      </c>
      <c r="S691" s="201">
        <f t="shared" si="708"/>
        <v>0</v>
      </c>
      <c r="T691" s="201">
        <f t="shared" si="708"/>
        <v>0</v>
      </c>
      <c r="U691" s="201">
        <f t="shared" si="708"/>
        <v>0</v>
      </c>
      <c r="V691" s="201">
        <f t="shared" si="708"/>
        <v>0</v>
      </c>
      <c r="W691" s="201">
        <f t="shared" si="708"/>
        <v>0</v>
      </c>
      <c r="X691" s="201">
        <f t="shared" si="708"/>
        <v>0</v>
      </c>
      <c r="Y691" s="201">
        <f t="shared" si="708"/>
        <v>0</v>
      </c>
      <c r="Z691" s="201">
        <f t="shared" si="708"/>
        <v>0</v>
      </c>
      <c r="AA691" s="201">
        <f t="shared" si="708"/>
        <v>0</v>
      </c>
      <c r="AB691" s="201">
        <f t="shared" si="708"/>
        <v>0</v>
      </c>
      <c r="AC691" s="201">
        <f t="shared" si="708"/>
        <v>1</v>
      </c>
      <c r="AD691" s="204">
        <f t="shared" si="708"/>
        <v>32400</v>
      </c>
      <c r="AE691" s="200">
        <f t="shared" si="708"/>
        <v>1</v>
      </c>
      <c r="AF691" s="201">
        <f t="shared" si="708"/>
        <v>32400</v>
      </c>
      <c r="AG691" s="201">
        <f t="shared" si="708"/>
        <v>1</v>
      </c>
      <c r="AH691" s="202">
        <f t="shared" si="708"/>
        <v>32400</v>
      </c>
    </row>
    <row r="692" spans="2:34" ht="14.25" x14ac:dyDescent="0.15">
      <c r="B692" s="364" t="s">
        <v>266</v>
      </c>
      <c r="C692" s="365"/>
      <c r="D692" s="365"/>
      <c r="E692" s="365"/>
      <c r="F692" s="9" t="s">
        <v>208</v>
      </c>
      <c r="G692" s="142"/>
      <c r="H692" s="143"/>
      <c r="I692" s="144"/>
      <c r="J692" s="143"/>
      <c r="K692" s="144">
        <v>2</v>
      </c>
      <c r="L692" s="143">
        <v>10000</v>
      </c>
      <c r="M692" s="144"/>
      <c r="N692" s="144"/>
      <c r="O692" s="144">
        <f>G692+I692+K692+M692</f>
        <v>2</v>
      </c>
      <c r="P692" s="145">
        <f>H692+J692+L692+N692</f>
        <v>10000</v>
      </c>
      <c r="Q692" s="146"/>
      <c r="R692" s="144"/>
      <c r="S692" s="144"/>
      <c r="T692" s="143"/>
      <c r="U692" s="144">
        <v>18</v>
      </c>
      <c r="V692" s="143">
        <v>1030800</v>
      </c>
      <c r="W692" s="144"/>
      <c r="X692" s="143"/>
      <c r="Y692" s="144"/>
      <c r="Z692" s="143"/>
      <c r="AA692" s="144">
        <v>35</v>
      </c>
      <c r="AB692" s="143">
        <v>2415492</v>
      </c>
      <c r="AC692" s="144">
        <f>Q692+S692+U692+W692+Y692+AA692</f>
        <v>53</v>
      </c>
      <c r="AD692" s="147">
        <f>R692+T692+V692+X692+Z692+AB692</f>
        <v>3446292</v>
      </c>
      <c r="AE692" s="142">
        <f>O692+AC692</f>
        <v>55</v>
      </c>
      <c r="AF692" s="144">
        <f>P692+AD692</f>
        <v>3456292</v>
      </c>
      <c r="AG692" s="144">
        <v>49</v>
      </c>
      <c r="AH692" s="148">
        <v>2905492</v>
      </c>
    </row>
    <row r="693" spans="2:34" ht="14.25" x14ac:dyDescent="0.15">
      <c r="B693" s="364"/>
      <c r="C693" s="365"/>
      <c r="D693" s="365"/>
      <c r="E693" s="365"/>
      <c r="F693" s="10" t="s">
        <v>209</v>
      </c>
      <c r="G693" s="149"/>
      <c r="H693" s="150"/>
      <c r="I693" s="150"/>
      <c r="J693" s="150"/>
      <c r="K693" s="150"/>
      <c r="L693" s="150"/>
      <c r="M693" s="150"/>
      <c r="N693" s="150"/>
      <c r="O693" s="151">
        <f>G693+I693+K693+M693</f>
        <v>0</v>
      </c>
      <c r="P693" s="152">
        <f t="shared" ref="P693:P694" si="709">H693+J693+L693+N693</f>
        <v>0</v>
      </c>
      <c r="Q693" s="153"/>
      <c r="R693" s="150"/>
      <c r="S693" s="150"/>
      <c r="T693" s="150"/>
      <c r="U693" s="150"/>
      <c r="V693" s="150"/>
      <c r="W693" s="150"/>
      <c r="X693" s="150"/>
      <c r="Y693" s="150"/>
      <c r="Z693" s="150"/>
      <c r="AA693" s="150"/>
      <c r="AB693" s="150"/>
      <c r="AC693" s="151">
        <f t="shared" ref="AC693:AD694" si="710">Q693+S693+U693+W693+Y693+AA693</f>
        <v>0</v>
      </c>
      <c r="AD693" s="154">
        <f t="shared" si="710"/>
        <v>0</v>
      </c>
      <c r="AE693" s="155">
        <f t="shared" ref="AE693:AF694" si="711">O693+AC693</f>
        <v>0</v>
      </c>
      <c r="AF693" s="151">
        <f t="shared" si="711"/>
        <v>0</v>
      </c>
      <c r="AG693" s="150"/>
      <c r="AH693" s="156"/>
    </row>
    <row r="694" spans="2:34" ht="14.25" x14ac:dyDescent="0.15">
      <c r="B694" s="364"/>
      <c r="C694" s="365"/>
      <c r="D694" s="365"/>
      <c r="E694" s="365"/>
      <c r="F694" s="11" t="s">
        <v>210</v>
      </c>
      <c r="G694" s="157"/>
      <c r="H694" s="158"/>
      <c r="I694" s="158"/>
      <c r="J694" s="158"/>
      <c r="K694" s="158"/>
      <c r="L694" s="158"/>
      <c r="M694" s="158"/>
      <c r="N694" s="158"/>
      <c r="O694" s="159">
        <f>G694+I694+K694+M694</f>
        <v>0</v>
      </c>
      <c r="P694" s="160">
        <f t="shared" si="709"/>
        <v>0</v>
      </c>
      <c r="Q694" s="161"/>
      <c r="R694" s="158"/>
      <c r="S694" s="158"/>
      <c r="T694" s="158"/>
      <c r="U694" s="158"/>
      <c r="V694" s="158"/>
      <c r="W694" s="158"/>
      <c r="X694" s="158"/>
      <c r="Y694" s="158"/>
      <c r="Z694" s="158"/>
      <c r="AA694" s="158"/>
      <c r="AB694" s="158"/>
      <c r="AC694" s="159">
        <f t="shared" si="710"/>
        <v>0</v>
      </c>
      <c r="AD694" s="162">
        <f t="shared" si="710"/>
        <v>0</v>
      </c>
      <c r="AE694" s="163">
        <f t="shared" si="711"/>
        <v>0</v>
      </c>
      <c r="AF694" s="159">
        <f t="shared" si="711"/>
        <v>0</v>
      </c>
      <c r="AG694" s="164"/>
      <c r="AH694" s="165"/>
    </row>
    <row r="695" spans="2:34" ht="15" thickBot="1" x14ac:dyDescent="0.2">
      <c r="B695" s="367"/>
      <c r="C695" s="365"/>
      <c r="D695" s="365"/>
      <c r="E695" s="365"/>
      <c r="F695" s="13" t="s">
        <v>15</v>
      </c>
      <c r="G695" s="200">
        <f>SUM(G692:G694)</f>
        <v>0</v>
      </c>
      <c r="H695" s="201">
        <f t="shared" ref="H695:AH695" si="712">SUM(H692:H694)</f>
        <v>0</v>
      </c>
      <c r="I695" s="201">
        <f t="shared" si="712"/>
        <v>0</v>
      </c>
      <c r="J695" s="201">
        <f t="shared" si="712"/>
        <v>0</v>
      </c>
      <c r="K695" s="201">
        <f t="shared" si="712"/>
        <v>2</v>
      </c>
      <c r="L695" s="201">
        <f t="shared" si="712"/>
        <v>10000</v>
      </c>
      <c r="M695" s="201">
        <f t="shared" si="712"/>
        <v>0</v>
      </c>
      <c r="N695" s="201">
        <f t="shared" si="712"/>
        <v>0</v>
      </c>
      <c r="O695" s="201">
        <f t="shared" si="712"/>
        <v>2</v>
      </c>
      <c r="P695" s="202">
        <f t="shared" si="712"/>
        <v>10000</v>
      </c>
      <c r="Q695" s="203">
        <f t="shared" si="712"/>
        <v>0</v>
      </c>
      <c r="R695" s="201">
        <f t="shared" si="712"/>
        <v>0</v>
      </c>
      <c r="S695" s="201">
        <f t="shared" si="712"/>
        <v>0</v>
      </c>
      <c r="T695" s="201">
        <f t="shared" si="712"/>
        <v>0</v>
      </c>
      <c r="U695" s="201">
        <f t="shared" si="712"/>
        <v>18</v>
      </c>
      <c r="V695" s="201">
        <f t="shared" si="712"/>
        <v>1030800</v>
      </c>
      <c r="W695" s="201">
        <f t="shared" si="712"/>
        <v>0</v>
      </c>
      <c r="X695" s="201">
        <f t="shared" si="712"/>
        <v>0</v>
      </c>
      <c r="Y695" s="201">
        <f t="shared" si="712"/>
        <v>0</v>
      </c>
      <c r="Z695" s="201">
        <f t="shared" si="712"/>
        <v>0</v>
      </c>
      <c r="AA695" s="201">
        <f t="shared" si="712"/>
        <v>35</v>
      </c>
      <c r="AB695" s="201">
        <f t="shared" si="712"/>
        <v>2415492</v>
      </c>
      <c r="AC695" s="201">
        <f t="shared" si="712"/>
        <v>53</v>
      </c>
      <c r="AD695" s="204">
        <f t="shared" si="712"/>
        <v>3446292</v>
      </c>
      <c r="AE695" s="200">
        <f t="shared" si="712"/>
        <v>55</v>
      </c>
      <c r="AF695" s="201">
        <f t="shared" si="712"/>
        <v>3456292</v>
      </c>
      <c r="AG695" s="201">
        <f t="shared" si="712"/>
        <v>49</v>
      </c>
      <c r="AH695" s="202">
        <f t="shared" si="712"/>
        <v>2905492</v>
      </c>
    </row>
    <row r="696" spans="2:34" ht="14.25" x14ac:dyDescent="0.15">
      <c r="B696" s="364" t="s">
        <v>267</v>
      </c>
      <c r="C696" s="365"/>
      <c r="D696" s="365"/>
      <c r="E696" s="365"/>
      <c r="F696" s="9" t="s">
        <v>208</v>
      </c>
      <c r="G696" s="142"/>
      <c r="H696" s="143"/>
      <c r="I696" s="144"/>
      <c r="J696" s="143"/>
      <c r="K696" s="144"/>
      <c r="L696" s="143"/>
      <c r="M696" s="144"/>
      <c r="N696" s="144"/>
      <c r="O696" s="144">
        <f>G696+I696+K696+M696</f>
        <v>0</v>
      </c>
      <c r="P696" s="145">
        <f>H696+J696+L696+N696</f>
        <v>0</v>
      </c>
      <c r="Q696" s="146"/>
      <c r="R696" s="144"/>
      <c r="S696" s="144"/>
      <c r="T696" s="143"/>
      <c r="U696" s="144"/>
      <c r="V696" s="143"/>
      <c r="W696" s="144"/>
      <c r="X696" s="143"/>
      <c r="Y696" s="144"/>
      <c r="Z696" s="143"/>
      <c r="AA696" s="144"/>
      <c r="AB696" s="143"/>
      <c r="AC696" s="144">
        <f>Q696+S696+U696+W696+Y696+AA696</f>
        <v>0</v>
      </c>
      <c r="AD696" s="147">
        <f>R696+T696+V696+X696+Z696+AB696</f>
        <v>0</v>
      </c>
      <c r="AE696" s="142">
        <f>O696+AC696</f>
        <v>0</v>
      </c>
      <c r="AF696" s="144">
        <f>P696+AD696</f>
        <v>0</v>
      </c>
      <c r="AG696" s="144"/>
      <c r="AH696" s="148"/>
    </row>
    <row r="697" spans="2:34" ht="14.25" x14ac:dyDescent="0.15">
      <c r="B697" s="364"/>
      <c r="C697" s="365"/>
      <c r="D697" s="365"/>
      <c r="E697" s="365"/>
      <c r="F697" s="10" t="s">
        <v>209</v>
      </c>
      <c r="G697" s="149"/>
      <c r="H697" s="150"/>
      <c r="I697" s="150"/>
      <c r="J697" s="150"/>
      <c r="K697" s="150"/>
      <c r="L697" s="150"/>
      <c r="M697" s="150"/>
      <c r="N697" s="150"/>
      <c r="O697" s="151">
        <f>G697+I697+K697+M697</f>
        <v>0</v>
      </c>
      <c r="P697" s="152">
        <f t="shared" ref="P697:P698" si="713">H697+J697+L697+N697</f>
        <v>0</v>
      </c>
      <c r="Q697" s="153"/>
      <c r="R697" s="150"/>
      <c r="S697" s="150"/>
      <c r="T697" s="150"/>
      <c r="U697" s="150"/>
      <c r="V697" s="150"/>
      <c r="W697" s="150"/>
      <c r="X697" s="150"/>
      <c r="Y697" s="150"/>
      <c r="Z697" s="150"/>
      <c r="AA697" s="150"/>
      <c r="AB697" s="150"/>
      <c r="AC697" s="151">
        <f t="shared" ref="AC697:AD698" si="714">Q697+S697+U697+W697+Y697+AA697</f>
        <v>0</v>
      </c>
      <c r="AD697" s="154">
        <f t="shared" si="714"/>
        <v>0</v>
      </c>
      <c r="AE697" s="155">
        <f t="shared" ref="AE697:AF698" si="715">O697+AC697</f>
        <v>0</v>
      </c>
      <c r="AF697" s="151">
        <f t="shared" si="715"/>
        <v>0</v>
      </c>
      <c r="AG697" s="150"/>
      <c r="AH697" s="156"/>
    </row>
    <row r="698" spans="2:34" ht="14.25" x14ac:dyDescent="0.15">
      <c r="B698" s="364"/>
      <c r="C698" s="365"/>
      <c r="D698" s="365"/>
      <c r="E698" s="365"/>
      <c r="F698" s="11" t="s">
        <v>210</v>
      </c>
      <c r="G698" s="157"/>
      <c r="H698" s="158"/>
      <c r="I698" s="158"/>
      <c r="J698" s="158"/>
      <c r="K698" s="158"/>
      <c r="L698" s="158"/>
      <c r="M698" s="158"/>
      <c r="N698" s="158"/>
      <c r="O698" s="159">
        <f>G698+I698+K698+M698</f>
        <v>0</v>
      </c>
      <c r="P698" s="160">
        <f t="shared" si="713"/>
        <v>0</v>
      </c>
      <c r="Q698" s="161"/>
      <c r="R698" s="158"/>
      <c r="S698" s="158"/>
      <c r="T698" s="158"/>
      <c r="U698" s="158"/>
      <c r="V698" s="158"/>
      <c r="W698" s="158"/>
      <c r="X698" s="158"/>
      <c r="Y698" s="158"/>
      <c r="Z698" s="158"/>
      <c r="AA698" s="158"/>
      <c r="AB698" s="158"/>
      <c r="AC698" s="159">
        <f t="shared" si="714"/>
        <v>0</v>
      </c>
      <c r="AD698" s="162">
        <f t="shared" si="714"/>
        <v>0</v>
      </c>
      <c r="AE698" s="163">
        <f t="shared" si="715"/>
        <v>0</v>
      </c>
      <c r="AF698" s="159">
        <f t="shared" si="715"/>
        <v>0</v>
      </c>
      <c r="AG698" s="164"/>
      <c r="AH698" s="165"/>
    </row>
    <row r="699" spans="2:34" ht="15" thickBot="1" x14ac:dyDescent="0.2">
      <c r="B699" s="367"/>
      <c r="C699" s="365"/>
      <c r="D699" s="365"/>
      <c r="E699" s="365"/>
      <c r="F699" s="13" t="s">
        <v>15</v>
      </c>
      <c r="G699" s="200">
        <f>SUM(G696:G698)</f>
        <v>0</v>
      </c>
      <c r="H699" s="201">
        <f t="shared" ref="H699:AH699" si="716">SUM(H696:H698)</f>
        <v>0</v>
      </c>
      <c r="I699" s="201">
        <f t="shared" si="716"/>
        <v>0</v>
      </c>
      <c r="J699" s="201">
        <f t="shared" si="716"/>
        <v>0</v>
      </c>
      <c r="K699" s="201">
        <f t="shared" si="716"/>
        <v>0</v>
      </c>
      <c r="L699" s="201">
        <f t="shared" si="716"/>
        <v>0</v>
      </c>
      <c r="M699" s="201">
        <f t="shared" si="716"/>
        <v>0</v>
      </c>
      <c r="N699" s="201">
        <f t="shared" si="716"/>
        <v>0</v>
      </c>
      <c r="O699" s="201">
        <f t="shared" si="716"/>
        <v>0</v>
      </c>
      <c r="P699" s="202">
        <f t="shared" si="716"/>
        <v>0</v>
      </c>
      <c r="Q699" s="203">
        <f t="shared" si="716"/>
        <v>0</v>
      </c>
      <c r="R699" s="201">
        <f t="shared" si="716"/>
        <v>0</v>
      </c>
      <c r="S699" s="201">
        <f t="shared" si="716"/>
        <v>0</v>
      </c>
      <c r="T699" s="201">
        <f t="shared" si="716"/>
        <v>0</v>
      </c>
      <c r="U699" s="201">
        <f t="shared" si="716"/>
        <v>0</v>
      </c>
      <c r="V699" s="201">
        <f t="shared" si="716"/>
        <v>0</v>
      </c>
      <c r="W699" s="201">
        <f t="shared" si="716"/>
        <v>0</v>
      </c>
      <c r="X699" s="201">
        <f t="shared" si="716"/>
        <v>0</v>
      </c>
      <c r="Y699" s="201">
        <f t="shared" si="716"/>
        <v>0</v>
      </c>
      <c r="Z699" s="201">
        <f t="shared" si="716"/>
        <v>0</v>
      </c>
      <c r="AA699" s="201">
        <f t="shared" si="716"/>
        <v>0</v>
      </c>
      <c r="AB699" s="201">
        <f t="shared" si="716"/>
        <v>0</v>
      </c>
      <c r="AC699" s="201">
        <f t="shared" si="716"/>
        <v>0</v>
      </c>
      <c r="AD699" s="204">
        <f t="shared" si="716"/>
        <v>0</v>
      </c>
      <c r="AE699" s="200">
        <f t="shared" si="716"/>
        <v>0</v>
      </c>
      <c r="AF699" s="201">
        <f t="shared" si="716"/>
        <v>0</v>
      </c>
      <c r="AG699" s="201">
        <f t="shared" si="716"/>
        <v>0</v>
      </c>
      <c r="AH699" s="202">
        <f t="shared" si="716"/>
        <v>0</v>
      </c>
    </row>
    <row r="700" spans="2:34" ht="14.25" x14ac:dyDescent="0.15">
      <c r="B700" s="364" t="s">
        <v>268</v>
      </c>
      <c r="C700" s="365"/>
      <c r="D700" s="365"/>
      <c r="E700" s="366"/>
      <c r="F700" s="9" t="s">
        <v>208</v>
      </c>
      <c r="G700" s="142"/>
      <c r="H700" s="143"/>
      <c r="I700" s="144"/>
      <c r="J700" s="143"/>
      <c r="K700" s="144"/>
      <c r="L700" s="143"/>
      <c r="M700" s="144"/>
      <c r="N700" s="144"/>
      <c r="O700" s="144">
        <f>G700+I700+K700+M700</f>
        <v>0</v>
      </c>
      <c r="P700" s="145">
        <f>H700+J700+L700+N700</f>
        <v>0</v>
      </c>
      <c r="Q700" s="146"/>
      <c r="R700" s="144"/>
      <c r="S700" s="144"/>
      <c r="T700" s="143"/>
      <c r="U700" s="144"/>
      <c r="V700" s="143"/>
      <c r="W700" s="144"/>
      <c r="X700" s="143"/>
      <c r="Y700" s="144"/>
      <c r="Z700" s="143"/>
      <c r="AA700" s="144"/>
      <c r="AB700" s="143"/>
      <c r="AC700" s="144">
        <f>Q700+S700+U700+W700+Y700+AA700</f>
        <v>0</v>
      </c>
      <c r="AD700" s="147">
        <f>R700+T700+V700+X700+Z700+AB700</f>
        <v>0</v>
      </c>
      <c r="AE700" s="142">
        <f>O700+AC700</f>
        <v>0</v>
      </c>
      <c r="AF700" s="144">
        <f>P700+AD700</f>
        <v>0</v>
      </c>
      <c r="AG700" s="144"/>
      <c r="AH700" s="148"/>
    </row>
    <row r="701" spans="2:34" ht="14.25" x14ac:dyDescent="0.15">
      <c r="B701" s="364"/>
      <c r="C701" s="365"/>
      <c r="D701" s="365"/>
      <c r="E701" s="366"/>
      <c r="F701" s="10" t="s">
        <v>209</v>
      </c>
      <c r="G701" s="149"/>
      <c r="H701" s="150"/>
      <c r="I701" s="150"/>
      <c r="J701" s="150"/>
      <c r="K701" s="150"/>
      <c r="L701" s="150"/>
      <c r="M701" s="150"/>
      <c r="N701" s="150"/>
      <c r="O701" s="151">
        <f>G701+I701+K701+M701</f>
        <v>0</v>
      </c>
      <c r="P701" s="152">
        <f t="shared" ref="P701:P702" si="717">H701+J701+L701+N701</f>
        <v>0</v>
      </c>
      <c r="Q701" s="153"/>
      <c r="R701" s="150"/>
      <c r="S701" s="150"/>
      <c r="T701" s="150"/>
      <c r="U701" s="150"/>
      <c r="V701" s="150"/>
      <c r="W701" s="150"/>
      <c r="X701" s="150"/>
      <c r="Y701" s="150"/>
      <c r="Z701" s="150"/>
      <c r="AA701" s="150"/>
      <c r="AB701" s="150"/>
      <c r="AC701" s="151">
        <f t="shared" ref="AC701:AD702" si="718">Q701+S701+U701+W701+Y701+AA701</f>
        <v>0</v>
      </c>
      <c r="AD701" s="154">
        <f t="shared" si="718"/>
        <v>0</v>
      </c>
      <c r="AE701" s="155">
        <f t="shared" ref="AE701:AF702" si="719">O701+AC701</f>
        <v>0</v>
      </c>
      <c r="AF701" s="151">
        <f t="shared" si="719"/>
        <v>0</v>
      </c>
      <c r="AG701" s="150"/>
      <c r="AH701" s="156"/>
    </row>
    <row r="702" spans="2:34" ht="14.25" x14ac:dyDescent="0.15">
      <c r="B702" s="364"/>
      <c r="C702" s="365"/>
      <c r="D702" s="365"/>
      <c r="E702" s="366"/>
      <c r="F702" s="11" t="s">
        <v>210</v>
      </c>
      <c r="G702" s="157"/>
      <c r="H702" s="158"/>
      <c r="I702" s="158"/>
      <c r="J702" s="158"/>
      <c r="K702" s="158"/>
      <c r="L702" s="158"/>
      <c r="M702" s="158"/>
      <c r="N702" s="158"/>
      <c r="O702" s="159">
        <f>G702+I702+K702+M702</f>
        <v>0</v>
      </c>
      <c r="P702" s="160">
        <f t="shared" si="717"/>
        <v>0</v>
      </c>
      <c r="Q702" s="161"/>
      <c r="R702" s="158"/>
      <c r="S702" s="158"/>
      <c r="T702" s="158"/>
      <c r="U702" s="158"/>
      <c r="V702" s="158"/>
      <c r="W702" s="158"/>
      <c r="X702" s="158"/>
      <c r="Y702" s="158"/>
      <c r="Z702" s="158"/>
      <c r="AA702" s="158"/>
      <c r="AB702" s="158"/>
      <c r="AC702" s="159">
        <f t="shared" si="718"/>
        <v>0</v>
      </c>
      <c r="AD702" s="162">
        <f t="shared" si="718"/>
        <v>0</v>
      </c>
      <c r="AE702" s="163">
        <f t="shared" si="719"/>
        <v>0</v>
      </c>
      <c r="AF702" s="159">
        <f t="shared" si="719"/>
        <v>0</v>
      </c>
      <c r="AG702" s="164"/>
      <c r="AH702" s="300"/>
    </row>
    <row r="703" spans="2:34" ht="15" thickBot="1" x14ac:dyDescent="0.2">
      <c r="B703" s="499"/>
      <c r="C703" s="500"/>
      <c r="D703" s="500"/>
      <c r="E703" s="501"/>
      <c r="F703" s="13" t="s">
        <v>15</v>
      </c>
      <c r="G703" s="200">
        <f>SUM(G700:G702)</f>
        <v>0</v>
      </c>
      <c r="H703" s="201">
        <f t="shared" ref="H703:AH703" si="720">SUM(H700:H702)</f>
        <v>0</v>
      </c>
      <c r="I703" s="201">
        <f t="shared" si="720"/>
        <v>0</v>
      </c>
      <c r="J703" s="201">
        <f t="shared" si="720"/>
        <v>0</v>
      </c>
      <c r="K703" s="201">
        <f t="shared" si="720"/>
        <v>0</v>
      </c>
      <c r="L703" s="201">
        <f t="shared" si="720"/>
        <v>0</v>
      </c>
      <c r="M703" s="201">
        <f t="shared" si="720"/>
        <v>0</v>
      </c>
      <c r="N703" s="201">
        <f t="shared" si="720"/>
        <v>0</v>
      </c>
      <c r="O703" s="201">
        <f t="shared" si="720"/>
        <v>0</v>
      </c>
      <c r="P703" s="202">
        <f t="shared" si="720"/>
        <v>0</v>
      </c>
      <c r="Q703" s="203">
        <f t="shared" si="720"/>
        <v>0</v>
      </c>
      <c r="R703" s="201">
        <f t="shared" si="720"/>
        <v>0</v>
      </c>
      <c r="S703" s="201">
        <f t="shared" si="720"/>
        <v>0</v>
      </c>
      <c r="T703" s="201">
        <f t="shared" si="720"/>
        <v>0</v>
      </c>
      <c r="U703" s="201">
        <f t="shared" si="720"/>
        <v>0</v>
      </c>
      <c r="V703" s="201">
        <f t="shared" si="720"/>
        <v>0</v>
      </c>
      <c r="W703" s="201">
        <f t="shared" si="720"/>
        <v>0</v>
      </c>
      <c r="X703" s="201">
        <f t="shared" si="720"/>
        <v>0</v>
      </c>
      <c r="Y703" s="201">
        <f t="shared" si="720"/>
        <v>0</v>
      </c>
      <c r="Z703" s="201">
        <f t="shared" si="720"/>
        <v>0</v>
      </c>
      <c r="AA703" s="201">
        <f t="shared" si="720"/>
        <v>0</v>
      </c>
      <c r="AB703" s="201">
        <f t="shared" si="720"/>
        <v>0</v>
      </c>
      <c r="AC703" s="201">
        <f t="shared" si="720"/>
        <v>0</v>
      </c>
      <c r="AD703" s="204">
        <f t="shared" si="720"/>
        <v>0</v>
      </c>
      <c r="AE703" s="200">
        <f t="shared" si="720"/>
        <v>0</v>
      </c>
      <c r="AF703" s="201">
        <f t="shared" si="720"/>
        <v>0</v>
      </c>
      <c r="AG703" s="201">
        <f t="shared" si="720"/>
        <v>0</v>
      </c>
      <c r="AH703" s="202">
        <f t="shared" si="720"/>
        <v>0</v>
      </c>
    </row>
    <row r="704" spans="2:34" ht="14.25" x14ac:dyDescent="0.15">
      <c r="B704" s="361" t="s">
        <v>269</v>
      </c>
      <c r="C704" s="370"/>
      <c r="D704" s="370"/>
      <c r="E704" s="371"/>
      <c r="F704" s="9" t="s">
        <v>4</v>
      </c>
      <c r="G704" s="142"/>
      <c r="H704" s="143"/>
      <c r="I704" s="144">
        <v>180</v>
      </c>
      <c r="J704" s="143">
        <v>72000</v>
      </c>
      <c r="K704" s="144"/>
      <c r="L704" s="143"/>
      <c r="M704" s="144"/>
      <c r="N704" s="144"/>
      <c r="O704" s="144">
        <f>G704+I704+K704+M704</f>
        <v>180</v>
      </c>
      <c r="P704" s="145">
        <f>H704+J704+L704+N704</f>
        <v>72000</v>
      </c>
      <c r="Q704" s="146"/>
      <c r="R704" s="144"/>
      <c r="S704" s="144"/>
      <c r="T704" s="143"/>
      <c r="U704" s="144"/>
      <c r="V704" s="143"/>
      <c r="W704" s="144"/>
      <c r="X704" s="143"/>
      <c r="Y704" s="144"/>
      <c r="Z704" s="143"/>
      <c r="AA704" s="144"/>
      <c r="AB704" s="143"/>
      <c r="AC704" s="144">
        <f>Q704+S704+U704+W704+Y704+AA704</f>
        <v>0</v>
      </c>
      <c r="AD704" s="147">
        <f>R704+T704+V704+X704+Z704+AB704</f>
        <v>0</v>
      </c>
      <c r="AE704" s="142">
        <f>O704+AC704</f>
        <v>180</v>
      </c>
      <c r="AF704" s="144">
        <f>P704+AD704</f>
        <v>72000</v>
      </c>
      <c r="AG704" s="144"/>
      <c r="AH704" s="148"/>
    </row>
    <row r="705" spans="2:34" ht="14.25" x14ac:dyDescent="0.15">
      <c r="B705" s="364"/>
      <c r="C705" s="368"/>
      <c r="D705" s="368"/>
      <c r="E705" s="369"/>
      <c r="F705" s="10" t="s">
        <v>5</v>
      </c>
      <c r="G705" s="149"/>
      <c r="H705" s="150"/>
      <c r="I705" s="150"/>
      <c r="J705" s="150"/>
      <c r="K705" s="150"/>
      <c r="L705" s="150"/>
      <c r="M705" s="150"/>
      <c r="N705" s="150"/>
      <c r="O705" s="151">
        <f>G705+I705+K705+M705</f>
        <v>0</v>
      </c>
      <c r="P705" s="152">
        <f t="shared" ref="P705:P706" si="721">H705+J705+L705+N705</f>
        <v>0</v>
      </c>
      <c r="Q705" s="153"/>
      <c r="R705" s="150"/>
      <c r="S705" s="150"/>
      <c r="T705" s="150"/>
      <c r="U705" s="150"/>
      <c r="V705" s="150"/>
      <c r="W705" s="150"/>
      <c r="X705" s="150"/>
      <c r="Y705" s="150"/>
      <c r="Z705" s="150"/>
      <c r="AA705" s="150"/>
      <c r="AB705" s="150"/>
      <c r="AC705" s="151">
        <f t="shared" ref="AC705:AD706" si="722">Q705+S705+U705+W705+Y705+AA705</f>
        <v>0</v>
      </c>
      <c r="AD705" s="154">
        <f t="shared" si="722"/>
        <v>0</v>
      </c>
      <c r="AE705" s="155">
        <f t="shared" ref="AE705:AF706" si="723">O705+AC705</f>
        <v>0</v>
      </c>
      <c r="AF705" s="151">
        <f t="shared" si="723"/>
        <v>0</v>
      </c>
      <c r="AG705" s="150"/>
      <c r="AH705" s="156"/>
    </row>
    <row r="706" spans="2:34" ht="14.25" x14ac:dyDescent="0.15">
      <c r="B706" s="364"/>
      <c r="C706" s="368"/>
      <c r="D706" s="368"/>
      <c r="E706" s="369"/>
      <c r="F706" s="11" t="s">
        <v>9</v>
      </c>
      <c r="G706" s="157"/>
      <c r="H706" s="158"/>
      <c r="I706" s="158"/>
      <c r="J706" s="158"/>
      <c r="K706" s="158"/>
      <c r="L706" s="158"/>
      <c r="M706" s="158"/>
      <c r="N706" s="158"/>
      <c r="O706" s="159">
        <f>G706+I706+K706+M706</f>
        <v>0</v>
      </c>
      <c r="P706" s="160">
        <f t="shared" si="721"/>
        <v>0</v>
      </c>
      <c r="Q706" s="161"/>
      <c r="R706" s="158"/>
      <c r="S706" s="158"/>
      <c r="T706" s="158"/>
      <c r="U706" s="158"/>
      <c r="V706" s="158"/>
      <c r="W706" s="158"/>
      <c r="X706" s="158"/>
      <c r="Y706" s="158"/>
      <c r="Z706" s="158"/>
      <c r="AA706" s="158"/>
      <c r="AB706" s="158"/>
      <c r="AC706" s="159">
        <f t="shared" si="722"/>
        <v>0</v>
      </c>
      <c r="AD706" s="162">
        <f t="shared" si="722"/>
        <v>0</v>
      </c>
      <c r="AE706" s="163">
        <f t="shared" si="723"/>
        <v>0</v>
      </c>
      <c r="AF706" s="159">
        <f t="shared" si="723"/>
        <v>0</v>
      </c>
      <c r="AG706" s="164"/>
      <c r="AH706" s="165"/>
    </row>
    <row r="707" spans="2:34" ht="15" thickBot="1" x14ac:dyDescent="0.2">
      <c r="B707" s="454"/>
      <c r="C707" s="455"/>
      <c r="D707" s="455"/>
      <c r="E707" s="456"/>
      <c r="F707" s="8" t="s">
        <v>15</v>
      </c>
      <c r="G707" s="195">
        <f>SUM(G704:G706)</f>
        <v>0</v>
      </c>
      <c r="H707" s="196">
        <f t="shared" ref="H707:AH707" si="724">SUM(H704:H706)</f>
        <v>0</v>
      </c>
      <c r="I707" s="196">
        <f t="shared" si="724"/>
        <v>180</v>
      </c>
      <c r="J707" s="196">
        <f>SUM(J704:J706)</f>
        <v>72000</v>
      </c>
      <c r="K707" s="196">
        <f t="shared" si="724"/>
        <v>0</v>
      </c>
      <c r="L707" s="196">
        <f t="shared" si="724"/>
        <v>0</v>
      </c>
      <c r="M707" s="196">
        <f t="shared" si="724"/>
        <v>0</v>
      </c>
      <c r="N707" s="196">
        <f t="shared" si="724"/>
        <v>0</v>
      </c>
      <c r="O707" s="196">
        <f t="shared" si="724"/>
        <v>180</v>
      </c>
      <c r="P707" s="197">
        <f t="shared" si="724"/>
        <v>72000</v>
      </c>
      <c r="Q707" s="198">
        <f t="shared" si="724"/>
        <v>0</v>
      </c>
      <c r="R707" s="196">
        <f t="shared" si="724"/>
        <v>0</v>
      </c>
      <c r="S707" s="196">
        <f t="shared" si="724"/>
        <v>0</v>
      </c>
      <c r="T707" s="196">
        <f t="shared" si="724"/>
        <v>0</v>
      </c>
      <c r="U707" s="196">
        <f t="shared" si="724"/>
        <v>0</v>
      </c>
      <c r="V707" s="196">
        <f t="shared" si="724"/>
        <v>0</v>
      </c>
      <c r="W707" s="196">
        <f t="shared" si="724"/>
        <v>0</v>
      </c>
      <c r="X707" s="196">
        <f t="shared" si="724"/>
        <v>0</v>
      </c>
      <c r="Y707" s="196">
        <f t="shared" si="724"/>
        <v>0</v>
      </c>
      <c r="Z707" s="196">
        <f t="shared" si="724"/>
        <v>0</v>
      </c>
      <c r="AA707" s="196">
        <f t="shared" si="724"/>
        <v>0</v>
      </c>
      <c r="AB707" s="196">
        <f t="shared" si="724"/>
        <v>0</v>
      </c>
      <c r="AC707" s="196">
        <f t="shared" si="724"/>
        <v>0</v>
      </c>
      <c r="AD707" s="199">
        <f t="shared" si="724"/>
        <v>0</v>
      </c>
      <c r="AE707" s="195">
        <f t="shared" si="724"/>
        <v>180</v>
      </c>
      <c r="AF707" s="196">
        <f t="shared" si="724"/>
        <v>72000</v>
      </c>
      <c r="AG707" s="196">
        <f t="shared" si="724"/>
        <v>0</v>
      </c>
      <c r="AH707" s="197">
        <f t="shared" si="724"/>
        <v>0</v>
      </c>
    </row>
    <row r="708" spans="2:34" ht="14.25" x14ac:dyDescent="0.15">
      <c r="B708" s="449" t="s">
        <v>274</v>
      </c>
      <c r="C708" s="453"/>
      <c r="D708" s="453"/>
      <c r="E708" s="453"/>
      <c r="F708" s="9" t="s">
        <v>281</v>
      </c>
      <c r="G708" s="79"/>
      <c r="H708" s="80"/>
      <c r="I708" s="66"/>
      <c r="J708" s="80"/>
      <c r="K708" s="66"/>
      <c r="L708" s="80"/>
      <c r="M708" s="66"/>
      <c r="N708" s="66"/>
      <c r="O708" s="66">
        <f>G708+I708+K708+M708</f>
        <v>0</v>
      </c>
      <c r="P708" s="81">
        <f>H708+J708+L708+N708</f>
        <v>0</v>
      </c>
      <c r="Q708" s="82"/>
      <c r="R708" s="66"/>
      <c r="S708" s="66"/>
      <c r="T708" s="80"/>
      <c r="U708" s="66"/>
      <c r="V708" s="80"/>
      <c r="W708" s="66"/>
      <c r="X708" s="80"/>
      <c r="Y708" s="66"/>
      <c r="Z708" s="80"/>
      <c r="AA708" s="66">
        <v>2</v>
      </c>
      <c r="AB708" s="80">
        <v>47539782</v>
      </c>
      <c r="AC708" s="66">
        <f>Q708+S708+U708+W708+Y708+AA708</f>
        <v>2</v>
      </c>
      <c r="AD708" s="83">
        <f>R708+T708+V708+X708+Z708+AB708</f>
        <v>47539782</v>
      </c>
      <c r="AE708" s="79">
        <f>O708+AC708</f>
        <v>2</v>
      </c>
      <c r="AF708" s="66">
        <f>P708+AD708</f>
        <v>47539782</v>
      </c>
      <c r="AG708" s="66"/>
      <c r="AH708" s="84"/>
    </row>
    <row r="709" spans="2:34" ht="14.25" x14ac:dyDescent="0.15">
      <c r="B709" s="364"/>
      <c r="C709" s="368"/>
      <c r="D709" s="368"/>
      <c r="E709" s="368"/>
      <c r="F709" s="10" t="s">
        <v>282</v>
      </c>
      <c r="G709" s="85"/>
      <c r="H709" s="86"/>
      <c r="I709" s="86"/>
      <c r="J709" s="86"/>
      <c r="K709" s="86"/>
      <c r="L709" s="86"/>
      <c r="M709" s="86"/>
      <c r="N709" s="86"/>
      <c r="O709" s="87">
        <f>G709+I709+K709+M709</f>
        <v>0</v>
      </c>
      <c r="P709" s="88">
        <f t="shared" ref="P709:P710" si="725">H709+J709+L709+N709</f>
        <v>0</v>
      </c>
      <c r="Q709" s="89"/>
      <c r="R709" s="86"/>
      <c r="S709" s="86"/>
      <c r="T709" s="86"/>
      <c r="U709" s="86"/>
      <c r="V709" s="86"/>
      <c r="W709" s="86"/>
      <c r="X709" s="86"/>
      <c r="Y709" s="86"/>
      <c r="Z709" s="86"/>
      <c r="AA709" s="86"/>
      <c r="AB709" s="86"/>
      <c r="AC709" s="87">
        <f t="shared" ref="AC709:AD710" si="726">Q709+S709+U709+W709+Y709+AA709</f>
        <v>0</v>
      </c>
      <c r="AD709" s="90">
        <f t="shared" si="726"/>
        <v>0</v>
      </c>
      <c r="AE709" s="91">
        <f t="shared" ref="AE709:AF710" si="727">O709+AC709</f>
        <v>0</v>
      </c>
      <c r="AF709" s="87">
        <f t="shared" si="727"/>
        <v>0</v>
      </c>
      <c r="AG709" s="86"/>
      <c r="AH709" s="92"/>
    </row>
    <row r="710" spans="2:34" ht="14.25" x14ac:dyDescent="0.15">
      <c r="B710" s="364"/>
      <c r="C710" s="368"/>
      <c r="D710" s="368"/>
      <c r="E710" s="368"/>
      <c r="F710" s="11" t="s">
        <v>9</v>
      </c>
      <c r="G710" s="93"/>
      <c r="H710" s="94"/>
      <c r="I710" s="94"/>
      <c r="J710" s="94"/>
      <c r="K710" s="94"/>
      <c r="L710" s="94"/>
      <c r="M710" s="94"/>
      <c r="N710" s="94"/>
      <c r="O710" s="95">
        <f>G710+I710+K710+M710</f>
        <v>0</v>
      </c>
      <c r="P710" s="96">
        <f t="shared" si="725"/>
        <v>0</v>
      </c>
      <c r="Q710" s="97"/>
      <c r="R710" s="94"/>
      <c r="S710" s="94"/>
      <c r="T710" s="94"/>
      <c r="U710" s="94"/>
      <c r="V710" s="94"/>
      <c r="W710" s="94"/>
      <c r="X710" s="94"/>
      <c r="Y710" s="94"/>
      <c r="Z710" s="94"/>
      <c r="AA710" s="94"/>
      <c r="AB710" s="94"/>
      <c r="AC710" s="95">
        <f t="shared" si="726"/>
        <v>0</v>
      </c>
      <c r="AD710" s="98">
        <f t="shared" si="726"/>
        <v>0</v>
      </c>
      <c r="AE710" s="99">
        <f t="shared" si="727"/>
        <v>0</v>
      </c>
      <c r="AF710" s="95">
        <f t="shared" si="727"/>
        <v>0</v>
      </c>
      <c r="AG710" s="100"/>
      <c r="AH710" s="101"/>
    </row>
    <row r="711" spans="2:34" ht="15" thickBot="1" x14ac:dyDescent="0.2">
      <c r="B711" s="364"/>
      <c r="C711" s="368"/>
      <c r="D711" s="368"/>
      <c r="E711" s="368"/>
      <c r="F711" s="13" t="s">
        <v>15</v>
      </c>
      <c r="G711" s="107">
        <f>SUM(G708:G710)</f>
        <v>0</v>
      </c>
      <c r="H711" s="108">
        <f t="shared" ref="H711:AH711" si="728">SUM(H708:H710)</f>
        <v>0</v>
      </c>
      <c r="I711" s="108">
        <f t="shared" si="728"/>
        <v>0</v>
      </c>
      <c r="J711" s="108">
        <f t="shared" si="728"/>
        <v>0</v>
      </c>
      <c r="K711" s="108">
        <f t="shared" si="728"/>
        <v>0</v>
      </c>
      <c r="L711" s="108">
        <f t="shared" si="728"/>
        <v>0</v>
      </c>
      <c r="M711" s="108">
        <f t="shared" si="728"/>
        <v>0</v>
      </c>
      <c r="N711" s="108">
        <f t="shared" si="728"/>
        <v>0</v>
      </c>
      <c r="O711" s="108">
        <f t="shared" si="728"/>
        <v>0</v>
      </c>
      <c r="P711" s="109">
        <f t="shared" si="728"/>
        <v>0</v>
      </c>
      <c r="Q711" s="110">
        <f t="shared" si="728"/>
        <v>0</v>
      </c>
      <c r="R711" s="108">
        <f t="shared" si="728"/>
        <v>0</v>
      </c>
      <c r="S711" s="108">
        <f t="shared" si="728"/>
        <v>0</v>
      </c>
      <c r="T711" s="108">
        <f t="shared" si="728"/>
        <v>0</v>
      </c>
      <c r="U711" s="108">
        <f t="shared" si="728"/>
        <v>0</v>
      </c>
      <c r="V711" s="108">
        <f t="shared" si="728"/>
        <v>0</v>
      </c>
      <c r="W711" s="108">
        <f t="shared" si="728"/>
        <v>0</v>
      </c>
      <c r="X711" s="108">
        <f t="shared" si="728"/>
        <v>0</v>
      </c>
      <c r="Y711" s="108">
        <f t="shared" si="728"/>
        <v>0</v>
      </c>
      <c r="Z711" s="108">
        <f t="shared" si="728"/>
        <v>0</v>
      </c>
      <c r="AA711" s="108">
        <f t="shared" si="728"/>
        <v>2</v>
      </c>
      <c r="AB711" s="108">
        <f t="shared" si="728"/>
        <v>47539782</v>
      </c>
      <c r="AC711" s="108">
        <f t="shared" si="728"/>
        <v>2</v>
      </c>
      <c r="AD711" s="111">
        <f t="shared" si="728"/>
        <v>47539782</v>
      </c>
      <c r="AE711" s="107">
        <f t="shared" si="728"/>
        <v>2</v>
      </c>
      <c r="AF711" s="108">
        <f t="shared" si="728"/>
        <v>47539782</v>
      </c>
      <c r="AG711" s="108">
        <f t="shared" si="728"/>
        <v>0</v>
      </c>
      <c r="AH711" s="109">
        <f t="shared" si="728"/>
        <v>0</v>
      </c>
    </row>
    <row r="712" spans="2:34" ht="14.25" x14ac:dyDescent="0.15">
      <c r="B712" s="364" t="s">
        <v>275</v>
      </c>
      <c r="C712" s="365"/>
      <c r="D712" s="365"/>
      <c r="E712" s="365"/>
      <c r="F712" s="9" t="s">
        <v>276</v>
      </c>
      <c r="G712" s="79"/>
      <c r="H712" s="80"/>
      <c r="I712" s="66"/>
      <c r="J712" s="80"/>
      <c r="K712" s="66">
        <v>1</v>
      </c>
      <c r="L712" s="80">
        <v>1533164</v>
      </c>
      <c r="M712" s="66"/>
      <c r="N712" s="66"/>
      <c r="O712" s="66">
        <f>G712+I712+K712+M712</f>
        <v>1</v>
      </c>
      <c r="P712" s="81">
        <f>H712+J712+L712+N712</f>
        <v>1533164</v>
      </c>
      <c r="Q712" s="82"/>
      <c r="R712" s="66"/>
      <c r="S712" s="66"/>
      <c r="T712" s="80"/>
      <c r="U712" s="66">
        <v>2</v>
      </c>
      <c r="V712" s="80">
        <v>3833654</v>
      </c>
      <c r="W712" s="66"/>
      <c r="X712" s="80"/>
      <c r="Y712" s="66"/>
      <c r="Z712" s="80"/>
      <c r="AA712" s="66">
        <v>3</v>
      </c>
      <c r="AB712" s="80">
        <v>14184640</v>
      </c>
      <c r="AC712" s="66">
        <f>Q712+S712+U712+W712+Y712+AA712</f>
        <v>5</v>
      </c>
      <c r="AD712" s="83">
        <f>R712+T712+V712+X712+Z712+AB712</f>
        <v>18018294</v>
      </c>
      <c r="AE712" s="79">
        <f>O712+AC712</f>
        <v>6</v>
      </c>
      <c r="AF712" s="66">
        <f>P712+AD712</f>
        <v>19551458</v>
      </c>
      <c r="AG712" s="66"/>
      <c r="AH712" s="84"/>
    </row>
    <row r="713" spans="2:34" ht="14.25" x14ac:dyDescent="0.15">
      <c r="B713" s="364"/>
      <c r="C713" s="365"/>
      <c r="D713" s="365"/>
      <c r="E713" s="365"/>
      <c r="F713" s="10" t="s">
        <v>277</v>
      </c>
      <c r="G713" s="85"/>
      <c r="H713" s="86"/>
      <c r="I713" s="86"/>
      <c r="J713" s="86"/>
      <c r="K713" s="86"/>
      <c r="L713" s="86"/>
      <c r="M713" s="86"/>
      <c r="N713" s="86"/>
      <c r="O713" s="87">
        <f>G713+I713+K713+M713</f>
        <v>0</v>
      </c>
      <c r="P713" s="88">
        <f t="shared" ref="P713:P714" si="729">H713+J713+L713+N713</f>
        <v>0</v>
      </c>
      <c r="Q713" s="89"/>
      <c r="R713" s="86"/>
      <c r="S713" s="86"/>
      <c r="T713" s="86"/>
      <c r="U713" s="86"/>
      <c r="V713" s="86"/>
      <c r="W713" s="86"/>
      <c r="X713" s="86"/>
      <c r="Y713" s="86"/>
      <c r="Z713" s="86"/>
      <c r="AA713" s="86"/>
      <c r="AB713" s="86"/>
      <c r="AC713" s="87">
        <f t="shared" ref="AC713:AD714" si="730">Q713+S713+U713+W713+Y713+AA713</f>
        <v>0</v>
      </c>
      <c r="AD713" s="90">
        <f t="shared" si="730"/>
        <v>0</v>
      </c>
      <c r="AE713" s="91">
        <f t="shared" ref="AE713:AF714" si="731">O713+AC713</f>
        <v>0</v>
      </c>
      <c r="AF713" s="87">
        <f t="shared" si="731"/>
        <v>0</v>
      </c>
      <c r="AG713" s="86"/>
      <c r="AH713" s="92"/>
    </row>
    <row r="714" spans="2:34" ht="14.25" x14ac:dyDescent="0.15">
      <c r="B714" s="364"/>
      <c r="C714" s="365"/>
      <c r="D714" s="365"/>
      <c r="E714" s="365"/>
      <c r="F714" s="11" t="s">
        <v>278</v>
      </c>
      <c r="G714" s="93"/>
      <c r="H714" s="94"/>
      <c r="I714" s="94"/>
      <c r="J714" s="94"/>
      <c r="K714" s="94"/>
      <c r="L714" s="94"/>
      <c r="M714" s="94"/>
      <c r="N714" s="94"/>
      <c r="O714" s="95">
        <f>G714+I714+K714+M714</f>
        <v>0</v>
      </c>
      <c r="P714" s="96">
        <f t="shared" si="729"/>
        <v>0</v>
      </c>
      <c r="Q714" s="97"/>
      <c r="R714" s="94"/>
      <c r="S714" s="94"/>
      <c r="T714" s="94"/>
      <c r="U714" s="94"/>
      <c r="V714" s="94"/>
      <c r="W714" s="94"/>
      <c r="X714" s="94"/>
      <c r="Y714" s="94"/>
      <c r="Z714" s="94"/>
      <c r="AA714" s="94"/>
      <c r="AB714" s="94"/>
      <c r="AC714" s="95">
        <f t="shared" si="730"/>
        <v>0</v>
      </c>
      <c r="AD714" s="98">
        <f t="shared" si="730"/>
        <v>0</v>
      </c>
      <c r="AE714" s="99">
        <f t="shared" si="731"/>
        <v>0</v>
      </c>
      <c r="AF714" s="95">
        <f t="shared" si="731"/>
        <v>0</v>
      </c>
      <c r="AG714" s="100"/>
      <c r="AH714" s="101"/>
    </row>
    <row r="715" spans="2:34" ht="15" thickBot="1" x14ac:dyDescent="0.2">
      <c r="B715" s="367"/>
      <c r="C715" s="365"/>
      <c r="D715" s="365"/>
      <c r="E715" s="365"/>
      <c r="F715" s="13" t="s">
        <v>15</v>
      </c>
      <c r="G715" s="107">
        <f>SUM(G712:G714)</f>
        <v>0</v>
      </c>
      <c r="H715" s="108">
        <f t="shared" ref="H715:AH715" si="732">SUM(H712:H714)</f>
        <v>0</v>
      </c>
      <c r="I715" s="108">
        <f t="shared" si="732"/>
        <v>0</v>
      </c>
      <c r="J715" s="108">
        <f t="shared" si="732"/>
        <v>0</v>
      </c>
      <c r="K715" s="108">
        <f t="shared" si="732"/>
        <v>1</v>
      </c>
      <c r="L715" s="108">
        <f t="shared" si="732"/>
        <v>1533164</v>
      </c>
      <c r="M715" s="108">
        <f t="shared" si="732"/>
        <v>0</v>
      </c>
      <c r="N715" s="108">
        <f t="shared" si="732"/>
        <v>0</v>
      </c>
      <c r="O715" s="108">
        <f t="shared" si="732"/>
        <v>1</v>
      </c>
      <c r="P715" s="109">
        <f t="shared" si="732"/>
        <v>1533164</v>
      </c>
      <c r="Q715" s="110">
        <f t="shared" si="732"/>
        <v>0</v>
      </c>
      <c r="R715" s="108">
        <f t="shared" si="732"/>
        <v>0</v>
      </c>
      <c r="S715" s="108">
        <f t="shared" si="732"/>
        <v>0</v>
      </c>
      <c r="T715" s="108">
        <f t="shared" si="732"/>
        <v>0</v>
      </c>
      <c r="U715" s="108">
        <f t="shared" si="732"/>
        <v>2</v>
      </c>
      <c r="V715" s="108">
        <f t="shared" si="732"/>
        <v>3833654</v>
      </c>
      <c r="W715" s="108">
        <f t="shared" si="732"/>
        <v>0</v>
      </c>
      <c r="X715" s="108">
        <f t="shared" si="732"/>
        <v>0</v>
      </c>
      <c r="Y715" s="108">
        <f t="shared" si="732"/>
        <v>0</v>
      </c>
      <c r="Z715" s="108">
        <f t="shared" si="732"/>
        <v>0</v>
      </c>
      <c r="AA715" s="108">
        <f t="shared" si="732"/>
        <v>3</v>
      </c>
      <c r="AB715" s="108">
        <f t="shared" si="732"/>
        <v>14184640</v>
      </c>
      <c r="AC715" s="108">
        <f t="shared" si="732"/>
        <v>5</v>
      </c>
      <c r="AD715" s="111">
        <f t="shared" si="732"/>
        <v>18018294</v>
      </c>
      <c r="AE715" s="107">
        <f t="shared" si="732"/>
        <v>6</v>
      </c>
      <c r="AF715" s="108">
        <f t="shared" si="732"/>
        <v>19551458</v>
      </c>
      <c r="AG715" s="108">
        <f t="shared" si="732"/>
        <v>0</v>
      </c>
      <c r="AH715" s="109">
        <f t="shared" si="732"/>
        <v>0</v>
      </c>
    </row>
    <row r="716" spans="2:34" ht="14.25" x14ac:dyDescent="0.15">
      <c r="B716" s="364" t="s">
        <v>279</v>
      </c>
      <c r="C716" s="365"/>
      <c r="D716" s="365"/>
      <c r="E716" s="365"/>
      <c r="F716" s="9" t="s">
        <v>276</v>
      </c>
      <c r="G716" s="79"/>
      <c r="H716" s="80"/>
      <c r="I716" s="66"/>
      <c r="J716" s="80"/>
      <c r="K716" s="66"/>
      <c r="L716" s="80"/>
      <c r="M716" s="66"/>
      <c r="N716" s="66"/>
      <c r="O716" s="66">
        <f>G716+I716+K716+M716</f>
        <v>0</v>
      </c>
      <c r="P716" s="81">
        <f>H716+J716+L716+N716</f>
        <v>0</v>
      </c>
      <c r="Q716" s="82"/>
      <c r="R716" s="66"/>
      <c r="S716" s="66"/>
      <c r="T716" s="80"/>
      <c r="U716" s="66">
        <v>2</v>
      </c>
      <c r="V716" s="80">
        <v>794000</v>
      </c>
      <c r="W716" s="66"/>
      <c r="X716" s="80"/>
      <c r="Y716" s="66"/>
      <c r="Z716" s="80"/>
      <c r="AA716" s="66">
        <v>1</v>
      </c>
      <c r="AB716" s="80">
        <v>960843</v>
      </c>
      <c r="AC716" s="66">
        <f>Q716+S716+U716+W716+Y716+AA716</f>
        <v>3</v>
      </c>
      <c r="AD716" s="83">
        <f>R716+T716+V716+X716+Z716+AB716</f>
        <v>1754843</v>
      </c>
      <c r="AE716" s="79">
        <f>O716+AC716</f>
        <v>3</v>
      </c>
      <c r="AF716" s="66">
        <f>P716+AD716</f>
        <v>1754843</v>
      </c>
      <c r="AG716" s="66"/>
      <c r="AH716" s="84"/>
    </row>
    <row r="717" spans="2:34" ht="14.25" x14ac:dyDescent="0.15">
      <c r="B717" s="364"/>
      <c r="C717" s="365"/>
      <c r="D717" s="365"/>
      <c r="E717" s="365"/>
      <c r="F717" s="10" t="s">
        <v>277</v>
      </c>
      <c r="G717" s="85"/>
      <c r="H717" s="86"/>
      <c r="I717" s="86"/>
      <c r="J717" s="86"/>
      <c r="K717" s="86"/>
      <c r="L717" s="86"/>
      <c r="M717" s="86"/>
      <c r="N717" s="86"/>
      <c r="O717" s="87">
        <f>G717+I717+K717+M717</f>
        <v>0</v>
      </c>
      <c r="P717" s="88">
        <f t="shared" ref="P717:P718" si="733">H717+J717+L717+N717</f>
        <v>0</v>
      </c>
      <c r="Q717" s="89"/>
      <c r="R717" s="86"/>
      <c r="S717" s="86"/>
      <c r="T717" s="86"/>
      <c r="U717" s="86"/>
      <c r="V717" s="86"/>
      <c r="W717" s="86"/>
      <c r="X717" s="86"/>
      <c r="Y717" s="86"/>
      <c r="Z717" s="86"/>
      <c r="AA717" s="86"/>
      <c r="AB717" s="86"/>
      <c r="AC717" s="87">
        <f t="shared" ref="AC717:AD718" si="734">Q717+S717+U717+W717+Y717+AA717</f>
        <v>0</v>
      </c>
      <c r="AD717" s="90">
        <f t="shared" si="734"/>
        <v>0</v>
      </c>
      <c r="AE717" s="91">
        <f t="shared" ref="AE717:AF718" si="735">O717+AC717</f>
        <v>0</v>
      </c>
      <c r="AF717" s="87">
        <f t="shared" si="735"/>
        <v>0</v>
      </c>
      <c r="AG717" s="86"/>
      <c r="AH717" s="92"/>
    </row>
    <row r="718" spans="2:34" ht="14.25" x14ac:dyDescent="0.15">
      <c r="B718" s="364"/>
      <c r="C718" s="365"/>
      <c r="D718" s="365"/>
      <c r="E718" s="365"/>
      <c r="F718" s="11" t="s">
        <v>9</v>
      </c>
      <c r="G718" s="93"/>
      <c r="H718" s="94"/>
      <c r="I718" s="94"/>
      <c r="J718" s="94"/>
      <c r="K718" s="94"/>
      <c r="L718" s="94"/>
      <c r="M718" s="94"/>
      <c r="N718" s="94"/>
      <c r="O718" s="95">
        <f>G718+I718+K718+M718</f>
        <v>0</v>
      </c>
      <c r="P718" s="96">
        <f t="shared" si="733"/>
        <v>0</v>
      </c>
      <c r="Q718" s="97"/>
      <c r="R718" s="94"/>
      <c r="S718" s="94"/>
      <c r="T718" s="94"/>
      <c r="U718" s="94"/>
      <c r="V718" s="94"/>
      <c r="W718" s="94"/>
      <c r="X718" s="94"/>
      <c r="Y718" s="94"/>
      <c r="Z718" s="94"/>
      <c r="AA718" s="94"/>
      <c r="AB718" s="94"/>
      <c r="AC718" s="95">
        <f t="shared" si="734"/>
        <v>0</v>
      </c>
      <c r="AD718" s="98">
        <f t="shared" si="734"/>
        <v>0</v>
      </c>
      <c r="AE718" s="99">
        <f t="shared" si="735"/>
        <v>0</v>
      </c>
      <c r="AF718" s="95">
        <f t="shared" si="735"/>
        <v>0</v>
      </c>
      <c r="AG718" s="100"/>
      <c r="AH718" s="101"/>
    </row>
    <row r="719" spans="2:34" ht="15" thickBot="1" x14ac:dyDescent="0.2">
      <c r="B719" s="367"/>
      <c r="C719" s="365"/>
      <c r="D719" s="365"/>
      <c r="E719" s="365"/>
      <c r="F719" s="13" t="s">
        <v>15</v>
      </c>
      <c r="G719" s="107">
        <f>SUM(G716:G718)</f>
        <v>0</v>
      </c>
      <c r="H719" s="108">
        <f t="shared" ref="H719:AH719" si="736">SUM(H716:H718)</f>
        <v>0</v>
      </c>
      <c r="I719" s="108">
        <f t="shared" si="736"/>
        <v>0</v>
      </c>
      <c r="J719" s="108">
        <f t="shared" si="736"/>
        <v>0</v>
      </c>
      <c r="K719" s="108">
        <f t="shared" si="736"/>
        <v>0</v>
      </c>
      <c r="L719" s="108">
        <f t="shared" si="736"/>
        <v>0</v>
      </c>
      <c r="M719" s="108">
        <f t="shared" si="736"/>
        <v>0</v>
      </c>
      <c r="N719" s="108">
        <f t="shared" si="736"/>
        <v>0</v>
      </c>
      <c r="O719" s="108">
        <f t="shared" si="736"/>
        <v>0</v>
      </c>
      <c r="P719" s="109">
        <f t="shared" si="736"/>
        <v>0</v>
      </c>
      <c r="Q719" s="110">
        <f t="shared" si="736"/>
        <v>0</v>
      </c>
      <c r="R719" s="108">
        <f t="shared" si="736"/>
        <v>0</v>
      </c>
      <c r="S719" s="108">
        <f t="shared" si="736"/>
        <v>0</v>
      </c>
      <c r="T719" s="108">
        <f t="shared" si="736"/>
        <v>0</v>
      </c>
      <c r="U719" s="108">
        <f t="shared" si="736"/>
        <v>2</v>
      </c>
      <c r="V719" s="108">
        <f t="shared" si="736"/>
        <v>794000</v>
      </c>
      <c r="W719" s="108">
        <f t="shared" si="736"/>
        <v>0</v>
      </c>
      <c r="X719" s="108">
        <f t="shared" si="736"/>
        <v>0</v>
      </c>
      <c r="Y719" s="108">
        <f t="shared" si="736"/>
        <v>0</v>
      </c>
      <c r="Z719" s="108">
        <f t="shared" si="736"/>
        <v>0</v>
      </c>
      <c r="AA719" s="108">
        <f t="shared" si="736"/>
        <v>1</v>
      </c>
      <c r="AB719" s="108">
        <f t="shared" si="736"/>
        <v>960843</v>
      </c>
      <c r="AC719" s="108">
        <f t="shared" si="736"/>
        <v>3</v>
      </c>
      <c r="AD719" s="111">
        <f t="shared" si="736"/>
        <v>1754843</v>
      </c>
      <c r="AE719" s="107">
        <f t="shared" si="736"/>
        <v>3</v>
      </c>
      <c r="AF719" s="108">
        <f t="shared" si="736"/>
        <v>1754843</v>
      </c>
      <c r="AG719" s="108">
        <f t="shared" si="736"/>
        <v>0</v>
      </c>
      <c r="AH719" s="109">
        <f t="shared" si="736"/>
        <v>0</v>
      </c>
    </row>
    <row r="720" spans="2:34" ht="14.25" x14ac:dyDescent="0.15">
      <c r="B720" s="364" t="s">
        <v>280</v>
      </c>
      <c r="C720" s="365"/>
      <c r="D720" s="365"/>
      <c r="E720" s="365"/>
      <c r="F720" s="9" t="s">
        <v>276</v>
      </c>
      <c r="G720" s="79"/>
      <c r="H720" s="80"/>
      <c r="I720" s="66"/>
      <c r="J720" s="80"/>
      <c r="K720" s="66"/>
      <c r="L720" s="80"/>
      <c r="M720" s="66"/>
      <c r="N720" s="66"/>
      <c r="O720" s="66">
        <f>G720+I720+K720+M720</f>
        <v>0</v>
      </c>
      <c r="P720" s="81">
        <f>H720+J720+L720+N720</f>
        <v>0</v>
      </c>
      <c r="Q720" s="82"/>
      <c r="R720" s="66"/>
      <c r="S720" s="66"/>
      <c r="T720" s="80"/>
      <c r="U720" s="66">
        <v>1</v>
      </c>
      <c r="V720" s="80">
        <v>488000</v>
      </c>
      <c r="W720" s="66"/>
      <c r="X720" s="80"/>
      <c r="Y720" s="66"/>
      <c r="Z720" s="80"/>
      <c r="AA720" s="66">
        <v>1</v>
      </c>
      <c r="AB720" s="80">
        <v>18000</v>
      </c>
      <c r="AC720" s="66">
        <f>Q720+S720+U720+W720+Y720+AA720</f>
        <v>2</v>
      </c>
      <c r="AD720" s="83">
        <f>R720+T720+V720+X720+Z720+AB720</f>
        <v>506000</v>
      </c>
      <c r="AE720" s="79">
        <f>O720+AC720</f>
        <v>2</v>
      </c>
      <c r="AF720" s="66">
        <f>P720+AD720</f>
        <v>506000</v>
      </c>
      <c r="AG720" s="66"/>
      <c r="AH720" s="84"/>
    </row>
    <row r="721" spans="1:34" ht="14.25" x14ac:dyDescent="0.15">
      <c r="B721" s="364"/>
      <c r="C721" s="365"/>
      <c r="D721" s="365"/>
      <c r="E721" s="365"/>
      <c r="F721" s="10" t="s">
        <v>277</v>
      </c>
      <c r="G721" s="85"/>
      <c r="H721" s="86"/>
      <c r="I721" s="86"/>
      <c r="J721" s="86"/>
      <c r="K721" s="86"/>
      <c r="L721" s="86"/>
      <c r="M721" s="86"/>
      <c r="N721" s="86"/>
      <c r="O721" s="87">
        <f>G721+I721+K721+M721</f>
        <v>0</v>
      </c>
      <c r="P721" s="88">
        <f t="shared" ref="P721:P722" si="737">H721+J721+L721+N721</f>
        <v>0</v>
      </c>
      <c r="Q721" s="89"/>
      <c r="R721" s="86"/>
      <c r="S721" s="86"/>
      <c r="T721" s="86"/>
      <c r="U721" s="86"/>
      <c r="V721" s="86"/>
      <c r="W721" s="86"/>
      <c r="X721" s="86"/>
      <c r="Y721" s="86"/>
      <c r="Z721" s="86"/>
      <c r="AA721" s="86"/>
      <c r="AB721" s="86"/>
      <c r="AC721" s="87">
        <f t="shared" ref="AC721:AD722" si="738">Q721+S721+U721+W721+Y721+AA721</f>
        <v>0</v>
      </c>
      <c r="AD721" s="90">
        <f t="shared" si="738"/>
        <v>0</v>
      </c>
      <c r="AE721" s="91">
        <f t="shared" ref="AE721:AF722" si="739">O721+AC721</f>
        <v>0</v>
      </c>
      <c r="AF721" s="87">
        <f t="shared" si="739"/>
        <v>0</v>
      </c>
      <c r="AG721" s="86"/>
      <c r="AH721" s="92"/>
    </row>
    <row r="722" spans="1:34" ht="14.25" x14ac:dyDescent="0.15">
      <c r="B722" s="364"/>
      <c r="C722" s="365"/>
      <c r="D722" s="365"/>
      <c r="E722" s="365"/>
      <c r="F722" s="11" t="s">
        <v>278</v>
      </c>
      <c r="G722" s="93"/>
      <c r="H722" s="94"/>
      <c r="I722" s="94"/>
      <c r="J722" s="94"/>
      <c r="K722" s="94"/>
      <c r="L722" s="94"/>
      <c r="M722" s="94"/>
      <c r="N722" s="94"/>
      <c r="O722" s="95">
        <f>G722+I722+K722+M722</f>
        <v>0</v>
      </c>
      <c r="P722" s="96">
        <f t="shared" si="737"/>
        <v>0</v>
      </c>
      <c r="Q722" s="97"/>
      <c r="R722" s="94"/>
      <c r="S722" s="94"/>
      <c r="T722" s="94"/>
      <c r="U722" s="94"/>
      <c r="V722" s="94"/>
      <c r="W722" s="94"/>
      <c r="X722" s="94"/>
      <c r="Y722" s="94"/>
      <c r="Z722" s="94"/>
      <c r="AA722" s="94"/>
      <c r="AB722" s="94"/>
      <c r="AC722" s="95">
        <f t="shared" si="738"/>
        <v>0</v>
      </c>
      <c r="AD722" s="98">
        <f t="shared" si="738"/>
        <v>0</v>
      </c>
      <c r="AE722" s="99">
        <f t="shared" si="739"/>
        <v>0</v>
      </c>
      <c r="AF722" s="95">
        <f t="shared" si="739"/>
        <v>0</v>
      </c>
      <c r="AG722" s="100"/>
      <c r="AH722" s="101"/>
    </row>
    <row r="723" spans="1:34" ht="15" thickBot="1" x14ac:dyDescent="0.2">
      <c r="B723" s="367"/>
      <c r="C723" s="365"/>
      <c r="D723" s="365"/>
      <c r="E723" s="365"/>
      <c r="F723" s="13" t="s">
        <v>15</v>
      </c>
      <c r="G723" s="107">
        <f>SUM(G720:G722)</f>
        <v>0</v>
      </c>
      <c r="H723" s="108">
        <f t="shared" ref="H723:AH723" si="740">SUM(H720:H722)</f>
        <v>0</v>
      </c>
      <c r="I723" s="108">
        <f t="shared" si="740"/>
        <v>0</v>
      </c>
      <c r="J723" s="108">
        <f t="shared" si="740"/>
        <v>0</v>
      </c>
      <c r="K723" s="108">
        <f t="shared" si="740"/>
        <v>0</v>
      </c>
      <c r="L723" s="108">
        <f t="shared" si="740"/>
        <v>0</v>
      </c>
      <c r="M723" s="108">
        <f t="shared" si="740"/>
        <v>0</v>
      </c>
      <c r="N723" s="108">
        <f t="shared" si="740"/>
        <v>0</v>
      </c>
      <c r="O723" s="108">
        <f t="shared" si="740"/>
        <v>0</v>
      </c>
      <c r="P723" s="109">
        <f t="shared" si="740"/>
        <v>0</v>
      </c>
      <c r="Q723" s="110">
        <f t="shared" si="740"/>
        <v>0</v>
      </c>
      <c r="R723" s="108">
        <f t="shared" si="740"/>
        <v>0</v>
      </c>
      <c r="S723" s="108">
        <f t="shared" si="740"/>
        <v>0</v>
      </c>
      <c r="T723" s="108">
        <f t="shared" si="740"/>
        <v>0</v>
      </c>
      <c r="U723" s="108">
        <f t="shared" si="740"/>
        <v>1</v>
      </c>
      <c r="V723" s="108">
        <f t="shared" si="740"/>
        <v>488000</v>
      </c>
      <c r="W723" s="108">
        <f t="shared" si="740"/>
        <v>0</v>
      </c>
      <c r="X723" s="108">
        <f t="shared" si="740"/>
        <v>0</v>
      </c>
      <c r="Y723" s="108">
        <f t="shared" si="740"/>
        <v>0</v>
      </c>
      <c r="Z723" s="108">
        <f t="shared" si="740"/>
        <v>0</v>
      </c>
      <c r="AA723" s="108">
        <f t="shared" si="740"/>
        <v>1</v>
      </c>
      <c r="AB723" s="108">
        <f t="shared" si="740"/>
        <v>18000</v>
      </c>
      <c r="AC723" s="108">
        <f t="shared" si="740"/>
        <v>2</v>
      </c>
      <c r="AD723" s="111">
        <f t="shared" si="740"/>
        <v>506000</v>
      </c>
      <c r="AE723" s="107">
        <f t="shared" si="740"/>
        <v>2</v>
      </c>
      <c r="AF723" s="108">
        <f t="shared" si="740"/>
        <v>506000</v>
      </c>
      <c r="AG723" s="108">
        <f t="shared" si="740"/>
        <v>0</v>
      </c>
      <c r="AH723" s="109">
        <f t="shared" si="740"/>
        <v>0</v>
      </c>
    </row>
    <row r="724" spans="1:34" ht="14.25" x14ac:dyDescent="0.15">
      <c r="A724" s="71"/>
      <c r="B724" s="457" t="s">
        <v>283</v>
      </c>
      <c r="C724" s="458"/>
      <c r="D724" s="458"/>
      <c r="E724" s="459"/>
      <c r="F724" s="9" t="s">
        <v>4</v>
      </c>
      <c r="G724" s="142"/>
      <c r="H724" s="143"/>
      <c r="I724" s="144"/>
      <c r="J724" s="143"/>
      <c r="K724" s="144"/>
      <c r="L724" s="143"/>
      <c r="M724" s="144"/>
      <c r="N724" s="144"/>
      <c r="O724" s="144">
        <f>G724+I724+K724+M724</f>
        <v>0</v>
      </c>
      <c r="P724" s="145">
        <f>H724+J724+L724+N724</f>
        <v>0</v>
      </c>
      <c r="Q724" s="146"/>
      <c r="R724" s="144"/>
      <c r="S724" s="144"/>
      <c r="T724" s="143"/>
      <c r="U724" s="144"/>
      <c r="V724" s="143"/>
      <c r="W724" s="144"/>
      <c r="X724" s="143"/>
      <c r="Y724" s="144"/>
      <c r="Z724" s="143"/>
      <c r="AA724" s="144"/>
      <c r="AB724" s="143"/>
      <c r="AC724" s="144">
        <f>Q724+S724+U724+W724+Y724+AA724</f>
        <v>0</v>
      </c>
      <c r="AD724" s="147">
        <f>R724+T724+V724+X724+Z724+AB724</f>
        <v>0</v>
      </c>
      <c r="AE724" s="142">
        <f>O724+AC724</f>
        <v>0</v>
      </c>
      <c r="AF724" s="144">
        <f>P724+AD724</f>
        <v>0</v>
      </c>
      <c r="AG724" s="144"/>
      <c r="AH724" s="148"/>
    </row>
    <row r="725" spans="1:34" ht="14.25" x14ac:dyDescent="0.15">
      <c r="A725" s="71"/>
      <c r="B725" s="457"/>
      <c r="C725" s="458"/>
      <c r="D725" s="458"/>
      <c r="E725" s="459"/>
      <c r="F725" s="10" t="s">
        <v>5</v>
      </c>
      <c r="G725" s="149"/>
      <c r="H725" s="150"/>
      <c r="I725" s="150"/>
      <c r="J725" s="150"/>
      <c r="K725" s="150"/>
      <c r="L725" s="150"/>
      <c r="M725" s="150"/>
      <c r="N725" s="150"/>
      <c r="O725" s="151">
        <f>G725+I725+K725+M725</f>
        <v>0</v>
      </c>
      <c r="P725" s="152">
        <f t="shared" ref="P725:P726" si="741">H725+J725+L725+N725</f>
        <v>0</v>
      </c>
      <c r="Q725" s="153"/>
      <c r="R725" s="150"/>
      <c r="S725" s="150"/>
      <c r="T725" s="150"/>
      <c r="U725" s="150"/>
      <c r="V725" s="150"/>
      <c r="W725" s="150"/>
      <c r="X725" s="150"/>
      <c r="Y725" s="150"/>
      <c r="Z725" s="150"/>
      <c r="AA725" s="150"/>
      <c r="AB725" s="150"/>
      <c r="AC725" s="151">
        <f t="shared" ref="AC725:AC726" si="742">Q725+S725+U725+W725+Y725+AA725</f>
        <v>0</v>
      </c>
      <c r="AD725" s="154">
        <f t="shared" ref="AD725:AD726" si="743">R725+T725+V725+X725+Z725+AB725</f>
        <v>0</v>
      </c>
      <c r="AE725" s="155">
        <f t="shared" ref="AE725:AE726" si="744">O725+AC725</f>
        <v>0</v>
      </c>
      <c r="AF725" s="151">
        <f t="shared" ref="AF725:AF726" si="745">P725+AD725</f>
        <v>0</v>
      </c>
      <c r="AG725" s="150"/>
      <c r="AH725" s="156"/>
    </row>
    <row r="726" spans="1:34" ht="14.25" x14ac:dyDescent="0.15">
      <c r="A726" s="71"/>
      <c r="B726" s="457"/>
      <c r="C726" s="458"/>
      <c r="D726" s="458"/>
      <c r="E726" s="459"/>
      <c r="F726" s="11" t="s">
        <v>9</v>
      </c>
      <c r="G726" s="157"/>
      <c r="H726" s="158"/>
      <c r="I726" s="158"/>
      <c r="J726" s="158"/>
      <c r="K726" s="158"/>
      <c r="L726" s="158"/>
      <c r="M726" s="158"/>
      <c r="N726" s="158"/>
      <c r="O726" s="159">
        <f>G726+I726+K726+M726</f>
        <v>0</v>
      </c>
      <c r="P726" s="160">
        <f t="shared" si="741"/>
        <v>0</v>
      </c>
      <c r="Q726" s="161"/>
      <c r="R726" s="158"/>
      <c r="S726" s="158"/>
      <c r="T726" s="158"/>
      <c r="U726" s="158"/>
      <c r="V726" s="158"/>
      <c r="W726" s="158"/>
      <c r="X726" s="158"/>
      <c r="Y726" s="158"/>
      <c r="Z726" s="158"/>
      <c r="AA726" s="158"/>
      <c r="AB726" s="158"/>
      <c r="AC726" s="159">
        <f t="shared" si="742"/>
        <v>0</v>
      </c>
      <c r="AD726" s="162">
        <f t="shared" si="743"/>
        <v>0</v>
      </c>
      <c r="AE726" s="163">
        <f t="shared" si="744"/>
        <v>0</v>
      </c>
      <c r="AF726" s="159">
        <f t="shared" si="745"/>
        <v>0</v>
      </c>
      <c r="AG726" s="164"/>
      <c r="AH726" s="165"/>
    </row>
    <row r="727" spans="1:34" ht="15" thickBot="1" x14ac:dyDescent="0.2">
      <c r="A727" s="71"/>
      <c r="B727" s="460"/>
      <c r="C727" s="461"/>
      <c r="D727" s="461"/>
      <c r="E727" s="462"/>
      <c r="F727" s="33" t="s">
        <v>15</v>
      </c>
      <c r="G727" s="272">
        <f>SUM(G724:G726)</f>
        <v>0</v>
      </c>
      <c r="H727" s="273">
        <f t="shared" ref="H727:I727" si="746">SUM(H724:H726)</f>
        <v>0</v>
      </c>
      <c r="I727" s="273">
        <f t="shared" si="746"/>
        <v>0</v>
      </c>
      <c r="J727" s="273">
        <f>SUM(J724:J726)</f>
        <v>0</v>
      </c>
      <c r="K727" s="273">
        <f t="shared" ref="K727:AH727" si="747">SUM(K724:K726)</f>
        <v>0</v>
      </c>
      <c r="L727" s="273">
        <f t="shared" si="747"/>
        <v>0</v>
      </c>
      <c r="M727" s="273">
        <f t="shared" si="747"/>
        <v>0</v>
      </c>
      <c r="N727" s="273">
        <f t="shared" si="747"/>
        <v>0</v>
      </c>
      <c r="O727" s="273">
        <f t="shared" si="747"/>
        <v>0</v>
      </c>
      <c r="P727" s="274">
        <f t="shared" si="747"/>
        <v>0</v>
      </c>
      <c r="Q727" s="275">
        <f t="shared" si="747"/>
        <v>0</v>
      </c>
      <c r="R727" s="273">
        <f t="shared" si="747"/>
        <v>0</v>
      </c>
      <c r="S727" s="273">
        <f t="shared" si="747"/>
        <v>0</v>
      </c>
      <c r="T727" s="273">
        <f t="shared" si="747"/>
        <v>0</v>
      </c>
      <c r="U727" s="273">
        <f t="shared" si="747"/>
        <v>0</v>
      </c>
      <c r="V727" s="273">
        <f t="shared" si="747"/>
        <v>0</v>
      </c>
      <c r="W727" s="273">
        <f t="shared" si="747"/>
        <v>0</v>
      </c>
      <c r="X727" s="273">
        <f t="shared" si="747"/>
        <v>0</v>
      </c>
      <c r="Y727" s="273">
        <f t="shared" si="747"/>
        <v>0</v>
      </c>
      <c r="Z727" s="273">
        <f t="shared" si="747"/>
        <v>0</v>
      </c>
      <c r="AA727" s="273">
        <f t="shared" si="747"/>
        <v>0</v>
      </c>
      <c r="AB727" s="273">
        <f t="shared" si="747"/>
        <v>0</v>
      </c>
      <c r="AC727" s="273">
        <f t="shared" si="747"/>
        <v>0</v>
      </c>
      <c r="AD727" s="276">
        <f t="shared" si="747"/>
        <v>0</v>
      </c>
      <c r="AE727" s="272">
        <f t="shared" si="747"/>
        <v>0</v>
      </c>
      <c r="AF727" s="273">
        <f t="shared" si="747"/>
        <v>0</v>
      </c>
      <c r="AG727" s="273">
        <f t="shared" si="747"/>
        <v>0</v>
      </c>
      <c r="AH727" s="274">
        <f t="shared" si="747"/>
        <v>0</v>
      </c>
    </row>
    <row r="728" spans="1:34" ht="14.25" x14ac:dyDescent="0.15">
      <c r="A728" s="71"/>
      <c r="B728" s="496" t="s">
        <v>272</v>
      </c>
      <c r="C728" s="497"/>
      <c r="D728" s="497"/>
      <c r="E728" s="498"/>
      <c r="F728" s="72" t="s">
        <v>273</v>
      </c>
      <c r="G728" s="301">
        <f>SUMIFS(G12:G726,F12:F726,"a")</f>
        <v>312</v>
      </c>
      <c r="H728" s="302">
        <f>SUMIFS(H12:H726,F12:F726,"a")</f>
        <v>18720485</v>
      </c>
      <c r="I728" s="303">
        <f>SUMIFS(I12:I726,F12:F726,"a")</f>
        <v>2078</v>
      </c>
      <c r="J728" s="304">
        <f>SUMIFS(J12:J726,F12:F726,"a")</f>
        <v>44374591</v>
      </c>
      <c r="K728" s="303">
        <f>SUMIFS(K12:K726,F12:F726,"a")</f>
        <v>371</v>
      </c>
      <c r="L728" s="302">
        <f>SUMIFS(L12:L726,F12:F726,"a")</f>
        <v>91862734</v>
      </c>
      <c r="M728" s="303">
        <f>SUMIFS(M12:M726,F12:F726,"a")</f>
        <v>100</v>
      </c>
      <c r="N728" s="302">
        <f>SUMIFS(N12:N726,F12:F726,"a")</f>
        <v>35394424</v>
      </c>
      <c r="O728" s="302">
        <f>G728+I728+K728+M728</f>
        <v>2861</v>
      </c>
      <c r="P728" s="305">
        <f>H728+J728+L728+N728</f>
        <v>190352234</v>
      </c>
      <c r="Q728" s="306">
        <f>SUMIFS(Q12:Q726,F12:F726,"a")</f>
        <v>889</v>
      </c>
      <c r="R728" s="306">
        <f>SUMIFS(R12:R726,F12:F726,"a")</f>
        <v>103493629</v>
      </c>
      <c r="S728" s="306">
        <f>SUMIFS(S12:S726,F12:F726,"a")</f>
        <v>740</v>
      </c>
      <c r="T728" s="306">
        <f>SUMIFS(T12:T726,F12:F726,"a")</f>
        <v>108546671</v>
      </c>
      <c r="U728" s="306">
        <f>SUMIFS(U12:U726,F12:F726,"a")</f>
        <v>314</v>
      </c>
      <c r="V728" s="306">
        <f>SUMIFS(V12:V726,F12:F726,"a")</f>
        <v>271498891</v>
      </c>
      <c r="W728" s="306">
        <f>SUMIFS(W12:W726,F12:F726,"a")</f>
        <v>31</v>
      </c>
      <c r="X728" s="306">
        <f>SUMIFS(X12:X726,F12:F726,"a")</f>
        <v>6018192</v>
      </c>
      <c r="Y728" s="306">
        <f>SUMIFS(Y12:Y726,F12:F726,"a")</f>
        <v>0</v>
      </c>
      <c r="Z728" s="306">
        <f>SUMIFS(Z12:Z726,F12:F726,"a")</f>
        <v>0</v>
      </c>
      <c r="AA728" s="306">
        <f>SUMIFS(AA12:AA726,F12:F726,"a")</f>
        <v>730</v>
      </c>
      <c r="AB728" s="306">
        <f>SUMIFS(AB12:AB726,F12:F726,"a")</f>
        <v>222215209</v>
      </c>
      <c r="AC728" s="302">
        <f>Q728+S728+U728+W728+Y728+AA728</f>
        <v>2704</v>
      </c>
      <c r="AD728" s="307">
        <f>R728+T728+V728+X728+Z728+AB728</f>
        <v>711772592</v>
      </c>
      <c r="AE728" s="308">
        <f>O728+AC728</f>
        <v>5565</v>
      </c>
      <c r="AF728" s="302">
        <f>P728+AD728</f>
        <v>902124826</v>
      </c>
      <c r="AG728" s="302">
        <f>SUMIFS(AG12:AG726,F12:F726,"a")</f>
        <v>3478</v>
      </c>
      <c r="AH728" s="305">
        <f>SUMIFS(AH12:AH726,F12:F726,"a")</f>
        <v>576715058</v>
      </c>
    </row>
    <row r="729" spans="1:34" ht="14.25" x14ac:dyDescent="0.15">
      <c r="A729" s="71"/>
      <c r="B729" s="457"/>
      <c r="C729" s="458"/>
      <c r="D729" s="458"/>
      <c r="E729" s="459"/>
      <c r="F729" s="10" t="s">
        <v>5</v>
      </c>
      <c r="G729" s="309">
        <f>SUMIFS(G12:G726,F12:F726,"b")</f>
        <v>2</v>
      </c>
      <c r="H729" s="304">
        <f>SUMIFS(H12:H726,F12:F726,"b")</f>
        <v>53000</v>
      </c>
      <c r="I729" s="310">
        <f>SUMIFS(I12:I726,F12:F726,"b")</f>
        <v>1666</v>
      </c>
      <c r="J729" s="304">
        <f>SUMIFS(J12:J726,F12:F726,"b")</f>
        <v>4666719</v>
      </c>
      <c r="K729" s="310">
        <f>SUMIFS(K12:K726,F12:F726,"b")</f>
        <v>4</v>
      </c>
      <c r="L729" s="304">
        <f>SUMIFS(L12:L726,F12:F726,"b")</f>
        <v>424900</v>
      </c>
      <c r="M729" s="310">
        <f>SUMIFS(M12:M726,F12:F726,"b")</f>
        <v>5</v>
      </c>
      <c r="N729" s="304">
        <f>SUMIFS(N12:N726,F12:F726,"b")</f>
        <v>761600</v>
      </c>
      <c r="O729" s="304">
        <f>G729+I729+K729+M729</f>
        <v>1677</v>
      </c>
      <c r="P729" s="311">
        <f>H729+J729+L729+N729</f>
        <v>5906219</v>
      </c>
      <c r="Q729" s="312">
        <f>SUMIFS(Q12:Q726,F12:F726,"b")</f>
        <v>33</v>
      </c>
      <c r="R729" s="312">
        <f>SUMIFS(R12:R726,F12:F726,"b")</f>
        <v>1459562</v>
      </c>
      <c r="S729" s="312">
        <f>SUMIFS(S12:S726,F12:F726,"b")</f>
        <v>1</v>
      </c>
      <c r="T729" s="312">
        <f>SUMIFS(T12:T726,F12:F726,"b")</f>
        <v>11284706</v>
      </c>
      <c r="U729" s="312">
        <f>SUMIFS(U12:U726,F12:F726,"b")</f>
        <v>5</v>
      </c>
      <c r="V729" s="312">
        <f>SUMIFS(V12:V726,F12:F726,"b")</f>
        <v>7465600</v>
      </c>
      <c r="W729" s="312">
        <f>SUMIFS(W12:W726,F12:F726,"b")</f>
        <v>0</v>
      </c>
      <c r="X729" s="312">
        <f>SUMIFS(X12:X726,F12:F726,"b")</f>
        <v>0</v>
      </c>
      <c r="Y729" s="312">
        <f>SUMIFS(Y12:Y726,F12:F726,"b")</f>
        <v>0</v>
      </c>
      <c r="Z729" s="312">
        <f>SUMIFS(Z12:Z726,F12:F726,"b")</f>
        <v>0</v>
      </c>
      <c r="AA729" s="312">
        <f>SUMIFS(AA12:AA726,F12:F726,"b")</f>
        <v>24</v>
      </c>
      <c r="AB729" s="312">
        <f>SUMIFS(AB12:AB726,F12:F726,"b")</f>
        <v>11929695</v>
      </c>
      <c r="AC729" s="304">
        <f>Q729+S729+U729+W729+Y729+AA729</f>
        <v>63</v>
      </c>
      <c r="AD729" s="313">
        <f>R729+T729+V729+X729+Z729+AB729</f>
        <v>32139563</v>
      </c>
      <c r="AE729" s="314">
        <f>O729+AC729</f>
        <v>1740</v>
      </c>
      <c r="AF729" s="304">
        <f>P729+AD729</f>
        <v>38045782</v>
      </c>
      <c r="AG729" s="304">
        <f>SUMIFS(AG12:AG726,F12:F726,"b")</f>
        <v>1707</v>
      </c>
      <c r="AH729" s="311">
        <f>SUMIFS(AH12:AH726,F12:F726,"b")</f>
        <v>22705116</v>
      </c>
    </row>
    <row r="730" spans="1:34" ht="14.25" x14ac:dyDescent="0.15">
      <c r="A730" s="71"/>
      <c r="B730" s="457"/>
      <c r="C730" s="458"/>
      <c r="D730" s="458"/>
      <c r="E730" s="459"/>
      <c r="F730" s="11" t="s">
        <v>9</v>
      </c>
      <c r="G730" s="315">
        <f>SUMIFS(G12:G726,F12:F726,"c")</f>
        <v>0</v>
      </c>
      <c r="H730" s="316">
        <f>SUMIFS(H12:H726,F12:F726,"c")</f>
        <v>0</v>
      </c>
      <c r="I730" s="317">
        <f>SUMIFS(I12:I726,F12:F726,"c")</f>
        <v>0</v>
      </c>
      <c r="J730" s="316">
        <f>SUMIFS(J12:J726,F12:F726,"c")</f>
        <v>0</v>
      </c>
      <c r="K730" s="317">
        <f>SUMIFS(K12:K726,F12:F726,"c")</f>
        <v>0</v>
      </c>
      <c r="L730" s="316">
        <f>SUMIFS(L12:L726,F12:F726,"c")</f>
        <v>0</v>
      </c>
      <c r="M730" s="317">
        <f>SUMIFS(M12:M726,F12:F726,"c")</f>
        <v>0</v>
      </c>
      <c r="N730" s="316">
        <f>SUMIFS(N12:N726,F12:F726,"c")</f>
        <v>0</v>
      </c>
      <c r="O730" s="316">
        <f>G730+I730+K730+M730</f>
        <v>0</v>
      </c>
      <c r="P730" s="318">
        <f t="shared" ref="P730" si="748">H730+J730+L730+N730</f>
        <v>0</v>
      </c>
      <c r="Q730" s="319">
        <f>SUMIFS(Q12:Q726,F12:F726,"c")</f>
        <v>0</v>
      </c>
      <c r="R730" s="319">
        <f>SUMIFS(R12:R726,F12:F726,"c")</f>
        <v>0</v>
      </c>
      <c r="S730" s="319">
        <f>SUMIFS(S12:S726,F12:F726,"c")</f>
        <v>0</v>
      </c>
      <c r="T730" s="319">
        <f>SUMIFS(T12:T726,F12:F726,"c")</f>
        <v>0</v>
      </c>
      <c r="U730" s="319">
        <f>SUMIFS(U12:U726,F12:F726,"c")</f>
        <v>0</v>
      </c>
      <c r="V730" s="319">
        <f>SUMIFS(V12:V726,F12:F726,"c")</f>
        <v>0</v>
      </c>
      <c r="W730" s="319">
        <f>SUMIFS(W12:W726,F12:F726,"c")</f>
        <v>0</v>
      </c>
      <c r="X730" s="319">
        <f>SUMIFS(X12:X726,F12:F726,"c")</f>
        <v>0</v>
      </c>
      <c r="Y730" s="319">
        <f>SUMIFS(Y12:Y726,F12:F726,"c")</f>
        <v>0</v>
      </c>
      <c r="Z730" s="319">
        <f>SUMIFS(Z12:Z726,F12:F726,"c")</f>
        <v>0</v>
      </c>
      <c r="AA730" s="319">
        <f>SUMIFS(AA12:AA726,F12:F726,"c")</f>
        <v>0</v>
      </c>
      <c r="AB730" s="319">
        <f>SUMIFS(AB12:AB726,F12:F726,"c")</f>
        <v>0</v>
      </c>
      <c r="AC730" s="316">
        <f t="shared" ref="AC730:AD730" si="749">Q730+S730+U730+W730+Y730+AA730</f>
        <v>0</v>
      </c>
      <c r="AD730" s="320">
        <f t="shared" si="749"/>
        <v>0</v>
      </c>
      <c r="AE730" s="321">
        <f t="shared" ref="AE730:AF730" si="750">O730+AC730</f>
        <v>0</v>
      </c>
      <c r="AF730" s="316">
        <f t="shared" si="750"/>
        <v>0</v>
      </c>
      <c r="AG730" s="322">
        <f>SUMIFS(AG12:AG726,F12:F726,"c")</f>
        <v>0</v>
      </c>
      <c r="AH730" s="323">
        <f>SUMIFS(AH12:AH726,F12:F726,"c")</f>
        <v>0</v>
      </c>
    </row>
    <row r="731" spans="1:34" ht="15" thickBot="1" x14ac:dyDescent="0.2">
      <c r="A731" s="71"/>
      <c r="B731" s="460"/>
      <c r="C731" s="461"/>
      <c r="D731" s="461"/>
      <c r="E731" s="462"/>
      <c r="F731" s="8" t="s">
        <v>15</v>
      </c>
      <c r="G731" s="102">
        <f>SUM(G728:G730)</f>
        <v>314</v>
      </c>
      <c r="H731" s="103">
        <f t="shared" ref="H731:AH731" si="751">SUM(H728:H730)</f>
        <v>18773485</v>
      </c>
      <c r="I731" s="103">
        <f t="shared" si="751"/>
        <v>3744</v>
      </c>
      <c r="J731" s="103">
        <f t="shared" si="751"/>
        <v>49041310</v>
      </c>
      <c r="K731" s="103">
        <f t="shared" si="751"/>
        <v>375</v>
      </c>
      <c r="L731" s="103">
        <f t="shared" si="751"/>
        <v>92287634</v>
      </c>
      <c r="M731" s="103">
        <f t="shared" si="751"/>
        <v>105</v>
      </c>
      <c r="N731" s="103">
        <f t="shared" si="751"/>
        <v>36156024</v>
      </c>
      <c r="O731" s="103">
        <f t="shared" si="751"/>
        <v>4538</v>
      </c>
      <c r="P731" s="104">
        <f t="shared" si="751"/>
        <v>196258453</v>
      </c>
      <c r="Q731" s="105">
        <f t="shared" si="751"/>
        <v>922</v>
      </c>
      <c r="R731" s="103">
        <f t="shared" si="751"/>
        <v>104953191</v>
      </c>
      <c r="S731" s="103">
        <f t="shared" si="751"/>
        <v>741</v>
      </c>
      <c r="T731" s="103">
        <f t="shared" si="751"/>
        <v>119831377</v>
      </c>
      <c r="U731" s="103">
        <f t="shared" si="751"/>
        <v>319</v>
      </c>
      <c r="V731" s="103">
        <f t="shared" si="751"/>
        <v>278964491</v>
      </c>
      <c r="W731" s="103">
        <f t="shared" si="751"/>
        <v>31</v>
      </c>
      <c r="X731" s="103">
        <f t="shared" si="751"/>
        <v>6018192</v>
      </c>
      <c r="Y731" s="103">
        <f t="shared" si="751"/>
        <v>0</v>
      </c>
      <c r="Z731" s="103">
        <f t="shared" si="751"/>
        <v>0</v>
      </c>
      <c r="AA731" s="103">
        <f t="shared" si="751"/>
        <v>754</v>
      </c>
      <c r="AB731" s="103">
        <f t="shared" si="751"/>
        <v>234144904</v>
      </c>
      <c r="AC731" s="103">
        <f t="shared" si="751"/>
        <v>2767</v>
      </c>
      <c r="AD731" s="106">
        <f t="shared" si="751"/>
        <v>743912155</v>
      </c>
      <c r="AE731" s="102">
        <f t="shared" si="751"/>
        <v>7305</v>
      </c>
      <c r="AF731" s="103">
        <f t="shared" si="751"/>
        <v>940170608</v>
      </c>
      <c r="AG731" s="103">
        <f t="shared" si="751"/>
        <v>5185</v>
      </c>
      <c r="AH731" s="104">
        <f t="shared" si="751"/>
        <v>599420174</v>
      </c>
    </row>
    <row r="732" spans="1:34" ht="14.25" x14ac:dyDescent="0.15">
      <c r="A732" s="73"/>
      <c r="B732" s="502" t="s">
        <v>299</v>
      </c>
      <c r="C732" s="453"/>
      <c r="D732" s="453"/>
      <c r="E732" s="453"/>
      <c r="F732" s="9" t="s">
        <v>300</v>
      </c>
      <c r="G732" s="79">
        <v>11</v>
      </c>
      <c r="H732" s="80">
        <v>42840</v>
      </c>
      <c r="I732" s="66"/>
      <c r="J732" s="80"/>
      <c r="K732" s="66"/>
      <c r="L732" s="80"/>
      <c r="M732" s="66"/>
      <c r="N732" s="66"/>
      <c r="O732" s="66">
        <f>G732+I732+K732+M732</f>
        <v>11</v>
      </c>
      <c r="P732" s="81">
        <f>H732+J732+L732+N732</f>
        <v>42840</v>
      </c>
      <c r="Q732" s="82">
        <v>137</v>
      </c>
      <c r="R732" s="279">
        <v>10602837</v>
      </c>
      <c r="S732" s="66"/>
      <c r="T732" s="80"/>
      <c r="U732" s="66"/>
      <c r="V732" s="80"/>
      <c r="W732" s="66"/>
      <c r="X732" s="80"/>
      <c r="Y732" s="66"/>
      <c r="Z732" s="80"/>
      <c r="AA732" s="66">
        <v>7</v>
      </c>
      <c r="AB732" s="80">
        <v>690685</v>
      </c>
      <c r="AC732" s="66">
        <f>Q732+S732+U732+W732+Y732+AA732</f>
        <v>144</v>
      </c>
      <c r="AD732" s="83">
        <f>R732+T732+V732+X732+Z732+AB732</f>
        <v>11293522</v>
      </c>
      <c r="AE732" s="79">
        <f>O732+AC732</f>
        <v>155</v>
      </c>
      <c r="AF732" s="66">
        <f>P732+AD732</f>
        <v>11336362</v>
      </c>
      <c r="AG732" s="66">
        <v>155</v>
      </c>
      <c r="AH732" s="84">
        <v>11336362</v>
      </c>
    </row>
    <row r="733" spans="1:34" ht="14.25" x14ac:dyDescent="0.15">
      <c r="A733" s="73"/>
      <c r="B733" s="364"/>
      <c r="C733" s="368"/>
      <c r="D733" s="368"/>
      <c r="E733" s="368"/>
      <c r="F733" s="10" t="s">
        <v>301</v>
      </c>
      <c r="G733" s="85"/>
      <c r="H733" s="86"/>
      <c r="I733" s="86"/>
      <c r="J733" s="86"/>
      <c r="K733" s="86"/>
      <c r="L733" s="86"/>
      <c r="M733" s="86"/>
      <c r="N733" s="86"/>
      <c r="O733" s="87">
        <f>G733+I733+K733+M733</f>
        <v>0</v>
      </c>
      <c r="P733" s="88">
        <f t="shared" ref="P733:P734" si="752">H733+J733+L733+N733</f>
        <v>0</v>
      </c>
      <c r="Q733" s="89"/>
      <c r="R733" s="284"/>
      <c r="S733" s="86"/>
      <c r="T733" s="86"/>
      <c r="U733" s="86"/>
      <c r="V733" s="86"/>
      <c r="W733" s="86"/>
      <c r="X733" s="86"/>
      <c r="Y733" s="86"/>
      <c r="Z733" s="86"/>
      <c r="AA733" s="86"/>
      <c r="AB733" s="86"/>
      <c r="AC733" s="87">
        <f t="shared" ref="AC733:AD734" si="753">Q733+S733+U733+W733+Y733+AA733</f>
        <v>0</v>
      </c>
      <c r="AD733" s="90">
        <f t="shared" si="753"/>
        <v>0</v>
      </c>
      <c r="AE733" s="91">
        <f t="shared" ref="AE733:AF734" si="754">O733+AC733</f>
        <v>0</v>
      </c>
      <c r="AF733" s="87">
        <f t="shared" si="754"/>
        <v>0</v>
      </c>
      <c r="AG733" s="86"/>
      <c r="AH733" s="92"/>
    </row>
    <row r="734" spans="1:34" ht="14.25" x14ac:dyDescent="0.15">
      <c r="A734" s="73"/>
      <c r="B734" s="364"/>
      <c r="C734" s="368"/>
      <c r="D734" s="368"/>
      <c r="E734" s="368"/>
      <c r="F734" s="11" t="s">
        <v>302</v>
      </c>
      <c r="G734" s="93"/>
      <c r="H734" s="94"/>
      <c r="I734" s="94"/>
      <c r="J734" s="94"/>
      <c r="K734" s="94"/>
      <c r="L734" s="94"/>
      <c r="M734" s="94"/>
      <c r="N734" s="94"/>
      <c r="O734" s="95">
        <f>G734+I734+K734+M734</f>
        <v>0</v>
      </c>
      <c r="P734" s="96">
        <f t="shared" si="752"/>
        <v>0</v>
      </c>
      <c r="Q734" s="97"/>
      <c r="R734" s="289"/>
      <c r="S734" s="94"/>
      <c r="T734" s="94"/>
      <c r="U734" s="94"/>
      <c r="V734" s="94"/>
      <c r="W734" s="94"/>
      <c r="X734" s="94"/>
      <c r="Y734" s="94"/>
      <c r="Z734" s="94"/>
      <c r="AA734" s="94"/>
      <c r="AB734" s="94"/>
      <c r="AC734" s="95">
        <f t="shared" si="753"/>
        <v>0</v>
      </c>
      <c r="AD734" s="98">
        <f t="shared" si="753"/>
        <v>0</v>
      </c>
      <c r="AE734" s="99">
        <f t="shared" si="754"/>
        <v>0</v>
      </c>
      <c r="AF734" s="95">
        <f t="shared" si="754"/>
        <v>0</v>
      </c>
      <c r="AG734" s="100"/>
      <c r="AH734" s="101"/>
    </row>
    <row r="735" spans="1:34" ht="15" thickBot="1" x14ac:dyDescent="0.2">
      <c r="A735" s="73"/>
      <c r="B735" s="364"/>
      <c r="C735" s="368"/>
      <c r="D735" s="368"/>
      <c r="E735" s="368"/>
      <c r="F735" s="74" t="s">
        <v>15</v>
      </c>
      <c r="G735" s="324">
        <f>SUM(G732:G734)</f>
        <v>11</v>
      </c>
      <c r="H735" s="325">
        <f t="shared" ref="H735:AH735" si="755">SUM(H732:H734)</f>
        <v>42840</v>
      </c>
      <c r="I735" s="325">
        <f t="shared" si="755"/>
        <v>0</v>
      </c>
      <c r="J735" s="325">
        <f t="shared" si="755"/>
        <v>0</v>
      </c>
      <c r="K735" s="325">
        <f t="shared" si="755"/>
        <v>0</v>
      </c>
      <c r="L735" s="325">
        <f t="shared" si="755"/>
        <v>0</v>
      </c>
      <c r="M735" s="325">
        <f t="shared" si="755"/>
        <v>0</v>
      </c>
      <c r="N735" s="325">
        <f t="shared" si="755"/>
        <v>0</v>
      </c>
      <c r="O735" s="325">
        <f t="shared" si="755"/>
        <v>11</v>
      </c>
      <c r="P735" s="326">
        <f t="shared" si="755"/>
        <v>42840</v>
      </c>
      <c r="Q735" s="327">
        <f t="shared" si="755"/>
        <v>137</v>
      </c>
      <c r="R735" s="328">
        <f t="shared" si="755"/>
        <v>10602837</v>
      </c>
      <c r="S735" s="325">
        <f t="shared" si="755"/>
        <v>0</v>
      </c>
      <c r="T735" s="325">
        <f t="shared" si="755"/>
        <v>0</v>
      </c>
      <c r="U735" s="325">
        <f t="shared" si="755"/>
        <v>0</v>
      </c>
      <c r="V735" s="325">
        <f t="shared" si="755"/>
        <v>0</v>
      </c>
      <c r="W735" s="325">
        <f t="shared" si="755"/>
        <v>0</v>
      </c>
      <c r="X735" s="325">
        <f t="shared" si="755"/>
        <v>0</v>
      </c>
      <c r="Y735" s="325">
        <f t="shared" si="755"/>
        <v>0</v>
      </c>
      <c r="Z735" s="325">
        <f t="shared" si="755"/>
        <v>0</v>
      </c>
      <c r="AA735" s="325">
        <f t="shared" si="755"/>
        <v>7</v>
      </c>
      <c r="AB735" s="325">
        <f t="shared" si="755"/>
        <v>690685</v>
      </c>
      <c r="AC735" s="325">
        <f t="shared" si="755"/>
        <v>144</v>
      </c>
      <c r="AD735" s="329">
        <f t="shared" si="755"/>
        <v>11293522</v>
      </c>
      <c r="AE735" s="324">
        <f t="shared" si="755"/>
        <v>155</v>
      </c>
      <c r="AF735" s="325">
        <f t="shared" si="755"/>
        <v>11336362</v>
      </c>
      <c r="AG735" s="325">
        <f t="shared" si="755"/>
        <v>155</v>
      </c>
      <c r="AH735" s="326">
        <f t="shared" si="755"/>
        <v>11336362</v>
      </c>
    </row>
    <row r="736" spans="1:34" ht="14.25" x14ac:dyDescent="0.15">
      <c r="A736" s="73"/>
      <c r="B736" s="502" t="s">
        <v>270</v>
      </c>
      <c r="C736" s="453"/>
      <c r="D736" s="453"/>
      <c r="E736" s="453"/>
      <c r="F736" s="9" t="s">
        <v>303</v>
      </c>
      <c r="G736" s="142"/>
      <c r="H736" s="143"/>
      <c r="I736" s="144"/>
      <c r="J736" s="143"/>
      <c r="K736" s="144">
        <v>5</v>
      </c>
      <c r="L736" s="143">
        <v>372312</v>
      </c>
      <c r="M736" s="144"/>
      <c r="N736" s="144"/>
      <c r="O736" s="144">
        <f>G736+I736+K736+M736</f>
        <v>5</v>
      </c>
      <c r="P736" s="145">
        <f>H736+J736+L736+N736</f>
        <v>372312</v>
      </c>
      <c r="Q736" s="146">
        <v>5</v>
      </c>
      <c r="R736" s="144">
        <v>814968</v>
      </c>
      <c r="S736" s="144"/>
      <c r="T736" s="143"/>
      <c r="U736" s="144"/>
      <c r="V736" s="143"/>
      <c r="W736" s="144"/>
      <c r="X736" s="143"/>
      <c r="Y736" s="144"/>
      <c r="Z736" s="143"/>
      <c r="AA736" s="144"/>
      <c r="AB736" s="143"/>
      <c r="AC736" s="144">
        <f>Q736+S736+U736+W736+Y736+AA736</f>
        <v>5</v>
      </c>
      <c r="AD736" s="147">
        <f>R736+T736+V736+X736+Z736+AB736</f>
        <v>814968</v>
      </c>
      <c r="AE736" s="142">
        <f>O736+AC736</f>
        <v>10</v>
      </c>
      <c r="AF736" s="144">
        <f>P736+AD736</f>
        <v>1187280</v>
      </c>
      <c r="AG736" s="144"/>
      <c r="AH736" s="148"/>
    </row>
    <row r="737" spans="1:34" ht="14.25" x14ac:dyDescent="0.15">
      <c r="A737" s="73"/>
      <c r="B737" s="364"/>
      <c r="C737" s="368"/>
      <c r="D737" s="368"/>
      <c r="E737" s="368"/>
      <c r="F737" s="10" t="s">
        <v>304</v>
      </c>
      <c r="G737" s="149"/>
      <c r="H737" s="150"/>
      <c r="I737" s="150"/>
      <c r="J737" s="150"/>
      <c r="K737" s="150"/>
      <c r="L737" s="150"/>
      <c r="M737" s="150"/>
      <c r="N737" s="150"/>
      <c r="O737" s="151">
        <f>G737+I737+K737+M737</f>
        <v>0</v>
      </c>
      <c r="P737" s="152">
        <f t="shared" ref="P737:P738" si="756">H737+J737+L737+N737</f>
        <v>0</v>
      </c>
      <c r="Q737" s="153"/>
      <c r="R737" s="150"/>
      <c r="S737" s="150"/>
      <c r="T737" s="150"/>
      <c r="U737" s="150"/>
      <c r="V737" s="150"/>
      <c r="W737" s="150"/>
      <c r="X737" s="150"/>
      <c r="Y737" s="150"/>
      <c r="Z737" s="150"/>
      <c r="AA737" s="150"/>
      <c r="AB737" s="150"/>
      <c r="AC737" s="151">
        <f t="shared" ref="AC737:AD738" si="757">Q737+S737+U737+W737+Y737+AA737</f>
        <v>0</v>
      </c>
      <c r="AD737" s="154">
        <f t="shared" si="757"/>
        <v>0</v>
      </c>
      <c r="AE737" s="155">
        <f t="shared" ref="AE737:AF738" si="758">O737+AC737</f>
        <v>0</v>
      </c>
      <c r="AF737" s="151">
        <f t="shared" si="758"/>
        <v>0</v>
      </c>
      <c r="AG737" s="150"/>
      <c r="AH737" s="156"/>
    </row>
    <row r="738" spans="1:34" ht="14.25" x14ac:dyDescent="0.15">
      <c r="A738" s="73"/>
      <c r="B738" s="364"/>
      <c r="C738" s="368"/>
      <c r="D738" s="368"/>
      <c r="E738" s="368"/>
      <c r="F738" s="11" t="s">
        <v>305</v>
      </c>
      <c r="G738" s="157"/>
      <c r="H738" s="158"/>
      <c r="I738" s="158"/>
      <c r="J738" s="158"/>
      <c r="K738" s="158"/>
      <c r="L738" s="158"/>
      <c r="M738" s="158"/>
      <c r="N738" s="158"/>
      <c r="O738" s="159">
        <f>G738+I738+K738+M738</f>
        <v>0</v>
      </c>
      <c r="P738" s="160">
        <f t="shared" si="756"/>
        <v>0</v>
      </c>
      <c r="Q738" s="161"/>
      <c r="R738" s="158"/>
      <c r="S738" s="158"/>
      <c r="T738" s="158"/>
      <c r="U738" s="158"/>
      <c r="V738" s="158"/>
      <c r="W738" s="158"/>
      <c r="X738" s="158"/>
      <c r="Y738" s="158"/>
      <c r="Z738" s="158"/>
      <c r="AA738" s="158"/>
      <c r="AB738" s="158"/>
      <c r="AC738" s="159">
        <f t="shared" si="757"/>
        <v>0</v>
      </c>
      <c r="AD738" s="162">
        <f t="shared" si="757"/>
        <v>0</v>
      </c>
      <c r="AE738" s="163">
        <f t="shared" si="758"/>
        <v>0</v>
      </c>
      <c r="AF738" s="159">
        <f t="shared" si="758"/>
        <v>0</v>
      </c>
      <c r="AG738" s="164"/>
      <c r="AH738" s="165"/>
    </row>
    <row r="739" spans="1:34" ht="15" thickBot="1" x14ac:dyDescent="0.2">
      <c r="A739" s="73"/>
      <c r="B739" s="364"/>
      <c r="C739" s="368"/>
      <c r="D739" s="368"/>
      <c r="E739" s="368"/>
      <c r="F739" s="13" t="s">
        <v>15</v>
      </c>
      <c r="G739" s="200">
        <f>SUM(G736:G738)</f>
        <v>0</v>
      </c>
      <c r="H739" s="201">
        <f t="shared" ref="H739:AH739" si="759">SUM(H736:H738)</f>
        <v>0</v>
      </c>
      <c r="I739" s="201">
        <f t="shared" si="759"/>
        <v>0</v>
      </c>
      <c r="J739" s="201">
        <f t="shared" si="759"/>
        <v>0</v>
      </c>
      <c r="K739" s="201">
        <f t="shared" si="759"/>
        <v>5</v>
      </c>
      <c r="L739" s="201">
        <f t="shared" si="759"/>
        <v>372312</v>
      </c>
      <c r="M739" s="201">
        <f t="shared" si="759"/>
        <v>0</v>
      </c>
      <c r="N739" s="201">
        <f t="shared" si="759"/>
        <v>0</v>
      </c>
      <c r="O739" s="201">
        <f t="shared" si="759"/>
        <v>5</v>
      </c>
      <c r="P739" s="202">
        <f t="shared" si="759"/>
        <v>372312</v>
      </c>
      <c r="Q739" s="203">
        <f t="shared" si="759"/>
        <v>5</v>
      </c>
      <c r="R739" s="201">
        <f t="shared" si="759"/>
        <v>814968</v>
      </c>
      <c r="S739" s="201">
        <f t="shared" si="759"/>
        <v>0</v>
      </c>
      <c r="T739" s="201">
        <f t="shared" si="759"/>
        <v>0</v>
      </c>
      <c r="U739" s="201">
        <f t="shared" si="759"/>
        <v>0</v>
      </c>
      <c r="V739" s="201">
        <f t="shared" si="759"/>
        <v>0</v>
      </c>
      <c r="W739" s="201">
        <f t="shared" si="759"/>
        <v>0</v>
      </c>
      <c r="X739" s="201">
        <f t="shared" si="759"/>
        <v>0</v>
      </c>
      <c r="Y739" s="201">
        <f t="shared" si="759"/>
        <v>0</v>
      </c>
      <c r="Z739" s="201">
        <f t="shared" si="759"/>
        <v>0</v>
      </c>
      <c r="AA739" s="201">
        <f t="shared" si="759"/>
        <v>0</v>
      </c>
      <c r="AB739" s="201">
        <f t="shared" si="759"/>
        <v>0</v>
      </c>
      <c r="AC739" s="201">
        <f t="shared" si="759"/>
        <v>5</v>
      </c>
      <c r="AD739" s="204">
        <f t="shared" si="759"/>
        <v>814968</v>
      </c>
      <c r="AE739" s="200">
        <f t="shared" si="759"/>
        <v>10</v>
      </c>
      <c r="AF739" s="201">
        <f t="shared" si="759"/>
        <v>1187280</v>
      </c>
      <c r="AG739" s="201">
        <f t="shared" si="759"/>
        <v>0</v>
      </c>
      <c r="AH739" s="202">
        <f t="shared" si="759"/>
        <v>0</v>
      </c>
    </row>
    <row r="740" spans="1:34" ht="14.25" customHeight="1" x14ac:dyDescent="0.15">
      <c r="A740" s="40"/>
      <c r="B740" s="503" t="s">
        <v>271</v>
      </c>
      <c r="C740" s="504"/>
      <c r="D740" s="504"/>
      <c r="E740" s="504"/>
      <c r="F740" s="41" t="s">
        <v>306</v>
      </c>
      <c r="G740" s="142">
        <v>58</v>
      </c>
      <c r="H740" s="143">
        <v>153396</v>
      </c>
      <c r="I740" s="144"/>
      <c r="J740" s="143"/>
      <c r="K740" s="144">
        <v>1</v>
      </c>
      <c r="L740" s="143">
        <v>14040</v>
      </c>
      <c r="M740" s="144"/>
      <c r="N740" s="144"/>
      <c r="O740" s="144">
        <f>G740+I740+K740+M740</f>
        <v>59</v>
      </c>
      <c r="P740" s="145">
        <f>H740+J740+L740+N740</f>
        <v>167436</v>
      </c>
      <c r="Q740" s="146">
        <v>14</v>
      </c>
      <c r="R740" s="144">
        <v>1586864</v>
      </c>
      <c r="S740" s="144"/>
      <c r="T740" s="143"/>
      <c r="U740" s="144"/>
      <c r="V740" s="143"/>
      <c r="W740" s="144"/>
      <c r="X740" s="143"/>
      <c r="Y740" s="144"/>
      <c r="Z740" s="143"/>
      <c r="AA740" s="144"/>
      <c r="AB740" s="143"/>
      <c r="AC740" s="144">
        <f>Q740+S740+U740+W740+Y740+AA740</f>
        <v>14</v>
      </c>
      <c r="AD740" s="147">
        <f>R740+T740+V740+X740+Z740+AB740</f>
        <v>1586864</v>
      </c>
      <c r="AE740" s="142">
        <f>O740+AC740</f>
        <v>73</v>
      </c>
      <c r="AF740" s="144">
        <f>P740+AD740</f>
        <v>1754300</v>
      </c>
      <c r="AG740" s="144">
        <v>73</v>
      </c>
      <c r="AH740" s="148">
        <v>1754300</v>
      </c>
    </row>
    <row r="741" spans="1:34" ht="14.25" customHeight="1" x14ac:dyDescent="0.15">
      <c r="A741" s="40"/>
      <c r="B741" s="381"/>
      <c r="C741" s="465"/>
      <c r="D741" s="465"/>
      <c r="E741" s="465"/>
      <c r="F741" s="42" t="s">
        <v>307</v>
      </c>
      <c r="G741" s="149"/>
      <c r="H741" s="150"/>
      <c r="I741" s="150"/>
      <c r="J741" s="150"/>
      <c r="K741" s="150"/>
      <c r="L741" s="150"/>
      <c r="M741" s="150"/>
      <c r="N741" s="150"/>
      <c r="O741" s="151">
        <f>G741+I741+K741+M741</f>
        <v>0</v>
      </c>
      <c r="P741" s="152">
        <f t="shared" ref="P741:P742" si="760">H741+J741+L741+N741</f>
        <v>0</v>
      </c>
      <c r="Q741" s="153"/>
      <c r="R741" s="150"/>
      <c r="S741" s="150"/>
      <c r="T741" s="150"/>
      <c r="U741" s="150"/>
      <c r="V741" s="150"/>
      <c r="W741" s="150"/>
      <c r="X741" s="150"/>
      <c r="Y741" s="150"/>
      <c r="Z741" s="150"/>
      <c r="AA741" s="150"/>
      <c r="AB741" s="150"/>
      <c r="AC741" s="151">
        <f t="shared" ref="AC741:AD742" si="761">Q741+S741+U741+W741+Y741+AA741</f>
        <v>0</v>
      </c>
      <c r="AD741" s="154">
        <f t="shared" si="761"/>
        <v>0</v>
      </c>
      <c r="AE741" s="155">
        <f t="shared" ref="AE741:AF742" si="762">O741+AC741</f>
        <v>0</v>
      </c>
      <c r="AF741" s="151">
        <f t="shared" si="762"/>
        <v>0</v>
      </c>
      <c r="AG741" s="150"/>
      <c r="AH741" s="156"/>
    </row>
    <row r="742" spans="1:34" ht="14.25" customHeight="1" x14ac:dyDescent="0.15">
      <c r="A742" s="40"/>
      <c r="B742" s="381"/>
      <c r="C742" s="465"/>
      <c r="D742" s="465"/>
      <c r="E742" s="465"/>
      <c r="F742" s="43" t="s">
        <v>308</v>
      </c>
      <c r="G742" s="157"/>
      <c r="H742" s="158"/>
      <c r="I742" s="158"/>
      <c r="J742" s="158"/>
      <c r="K742" s="158"/>
      <c r="L742" s="158"/>
      <c r="M742" s="158"/>
      <c r="N742" s="158"/>
      <c r="O742" s="159">
        <f>G742+I742+K742+M742</f>
        <v>0</v>
      </c>
      <c r="P742" s="160">
        <f t="shared" si="760"/>
        <v>0</v>
      </c>
      <c r="Q742" s="161"/>
      <c r="R742" s="158"/>
      <c r="S742" s="158"/>
      <c r="T742" s="158"/>
      <c r="U742" s="158"/>
      <c r="V742" s="158"/>
      <c r="W742" s="158"/>
      <c r="X742" s="158"/>
      <c r="Y742" s="158"/>
      <c r="Z742" s="158"/>
      <c r="AA742" s="158"/>
      <c r="AB742" s="158"/>
      <c r="AC742" s="159">
        <f t="shared" si="761"/>
        <v>0</v>
      </c>
      <c r="AD742" s="162">
        <f t="shared" si="761"/>
        <v>0</v>
      </c>
      <c r="AE742" s="163">
        <f t="shared" si="762"/>
        <v>0</v>
      </c>
      <c r="AF742" s="159">
        <f t="shared" si="762"/>
        <v>0</v>
      </c>
      <c r="AG742" s="164"/>
      <c r="AH742" s="165"/>
    </row>
    <row r="743" spans="1:34" ht="15" customHeight="1" thickBot="1" x14ac:dyDescent="0.2">
      <c r="A743" s="40"/>
      <c r="B743" s="505"/>
      <c r="C743" s="506"/>
      <c r="D743" s="506"/>
      <c r="E743" s="506"/>
      <c r="F743" s="44" t="s">
        <v>15</v>
      </c>
      <c r="G743" s="195">
        <f>SUM(G740:G742)</f>
        <v>58</v>
      </c>
      <c r="H743" s="196">
        <f t="shared" ref="H743:AH743" si="763">SUM(H740:H742)</f>
        <v>153396</v>
      </c>
      <c r="I743" s="196">
        <f t="shared" si="763"/>
        <v>0</v>
      </c>
      <c r="J743" s="196">
        <f t="shared" si="763"/>
        <v>0</v>
      </c>
      <c r="K743" s="196">
        <f t="shared" si="763"/>
        <v>1</v>
      </c>
      <c r="L743" s="196">
        <f t="shared" si="763"/>
        <v>14040</v>
      </c>
      <c r="M743" s="196">
        <f t="shared" si="763"/>
        <v>0</v>
      </c>
      <c r="N743" s="196">
        <f t="shared" si="763"/>
        <v>0</v>
      </c>
      <c r="O743" s="196">
        <f t="shared" si="763"/>
        <v>59</v>
      </c>
      <c r="P743" s="197">
        <f t="shared" si="763"/>
        <v>167436</v>
      </c>
      <c r="Q743" s="198">
        <f t="shared" si="763"/>
        <v>14</v>
      </c>
      <c r="R743" s="196">
        <f t="shared" si="763"/>
        <v>1586864</v>
      </c>
      <c r="S743" s="196">
        <f t="shared" si="763"/>
        <v>0</v>
      </c>
      <c r="T743" s="196">
        <f t="shared" si="763"/>
        <v>0</v>
      </c>
      <c r="U743" s="196">
        <f t="shared" si="763"/>
        <v>0</v>
      </c>
      <c r="V743" s="196">
        <f t="shared" si="763"/>
        <v>0</v>
      </c>
      <c r="W743" s="196">
        <f t="shared" si="763"/>
        <v>0</v>
      </c>
      <c r="X743" s="196">
        <f t="shared" si="763"/>
        <v>0</v>
      </c>
      <c r="Y743" s="196">
        <f t="shared" si="763"/>
        <v>0</v>
      </c>
      <c r="Z743" s="196">
        <f t="shared" si="763"/>
        <v>0</v>
      </c>
      <c r="AA743" s="196">
        <f t="shared" si="763"/>
        <v>0</v>
      </c>
      <c r="AB743" s="196">
        <f t="shared" si="763"/>
        <v>0</v>
      </c>
      <c r="AC743" s="196">
        <f t="shared" si="763"/>
        <v>14</v>
      </c>
      <c r="AD743" s="199">
        <f t="shared" si="763"/>
        <v>1586864</v>
      </c>
      <c r="AE743" s="195">
        <f t="shared" si="763"/>
        <v>73</v>
      </c>
      <c r="AF743" s="196">
        <f t="shared" si="763"/>
        <v>1754300</v>
      </c>
      <c r="AG743" s="196">
        <f t="shared" si="763"/>
        <v>73</v>
      </c>
      <c r="AH743" s="197">
        <f t="shared" si="763"/>
        <v>1754300</v>
      </c>
    </row>
    <row r="744" spans="1:34" ht="14.25" customHeight="1" x14ac:dyDescent="0.15">
      <c r="A744" s="73"/>
      <c r="B744" s="502" t="s">
        <v>295</v>
      </c>
      <c r="C744" s="450"/>
      <c r="D744" s="450"/>
      <c r="E744" s="450"/>
      <c r="F744" s="9" t="s">
        <v>296</v>
      </c>
      <c r="G744" s="79"/>
      <c r="H744" s="80"/>
      <c r="I744" s="66"/>
      <c r="J744" s="80"/>
      <c r="K744" s="66"/>
      <c r="L744" s="80"/>
      <c r="M744" s="66"/>
      <c r="N744" s="66"/>
      <c r="O744" s="66">
        <f>G744+I744+K744+M744</f>
        <v>0</v>
      </c>
      <c r="P744" s="81">
        <f>H744+J744+L744+N744</f>
        <v>0</v>
      </c>
      <c r="Q744" s="82"/>
      <c r="R744" s="66"/>
      <c r="S744" s="66"/>
      <c r="T744" s="80"/>
      <c r="U744" s="66"/>
      <c r="V744" s="80"/>
      <c r="W744" s="66"/>
      <c r="X744" s="80"/>
      <c r="Y744" s="66"/>
      <c r="Z744" s="80"/>
      <c r="AA744" s="66"/>
      <c r="AB744" s="80"/>
      <c r="AC744" s="66">
        <f>Q744+S744+U744+W744+Y744+AA744</f>
        <v>0</v>
      </c>
      <c r="AD744" s="83">
        <f>R744+T744+V744+X744+Z744+AB744</f>
        <v>0</v>
      </c>
      <c r="AE744" s="79">
        <f>O744+AC744</f>
        <v>0</v>
      </c>
      <c r="AF744" s="66">
        <f>P744+AD744</f>
        <v>0</v>
      </c>
      <c r="AG744" s="66"/>
      <c r="AH744" s="84"/>
    </row>
    <row r="745" spans="1:34" ht="14.25" customHeight="1" x14ac:dyDescent="0.15">
      <c r="A745" s="73"/>
      <c r="B745" s="364"/>
      <c r="C745" s="365"/>
      <c r="D745" s="365"/>
      <c r="E745" s="365"/>
      <c r="F745" s="10" t="s">
        <v>297</v>
      </c>
      <c r="G745" s="85"/>
      <c r="H745" s="86"/>
      <c r="I745" s="86"/>
      <c r="J745" s="86"/>
      <c r="K745" s="86"/>
      <c r="L745" s="86"/>
      <c r="M745" s="86"/>
      <c r="N745" s="86"/>
      <c r="O745" s="87">
        <f>G745+I745+K745+M745</f>
        <v>0</v>
      </c>
      <c r="P745" s="88">
        <f t="shared" ref="P745:P746" si="764">H745+J745+L745+N745</f>
        <v>0</v>
      </c>
      <c r="Q745" s="89"/>
      <c r="R745" s="86"/>
      <c r="S745" s="86"/>
      <c r="T745" s="86"/>
      <c r="U745" s="86"/>
      <c r="V745" s="86"/>
      <c r="W745" s="86"/>
      <c r="X745" s="86"/>
      <c r="Y745" s="86"/>
      <c r="Z745" s="86"/>
      <c r="AA745" s="86"/>
      <c r="AB745" s="86"/>
      <c r="AC745" s="87">
        <f t="shared" ref="AC745:AD746" si="765">Q745+S745+U745+W745+Y745+AA745</f>
        <v>0</v>
      </c>
      <c r="AD745" s="90">
        <f t="shared" si="765"/>
        <v>0</v>
      </c>
      <c r="AE745" s="91">
        <f t="shared" ref="AE745:AF746" si="766">O745+AC745</f>
        <v>0</v>
      </c>
      <c r="AF745" s="87">
        <f t="shared" si="766"/>
        <v>0</v>
      </c>
      <c r="AG745" s="86"/>
      <c r="AH745" s="92"/>
    </row>
    <row r="746" spans="1:34" ht="14.25" customHeight="1" x14ac:dyDescent="0.15">
      <c r="A746" s="73"/>
      <c r="B746" s="364"/>
      <c r="C746" s="365"/>
      <c r="D746" s="365"/>
      <c r="E746" s="365"/>
      <c r="F746" s="11" t="s">
        <v>298</v>
      </c>
      <c r="G746" s="93"/>
      <c r="H746" s="94"/>
      <c r="I746" s="94"/>
      <c r="J746" s="94"/>
      <c r="K746" s="94"/>
      <c r="L746" s="94"/>
      <c r="M746" s="94"/>
      <c r="N746" s="94"/>
      <c r="O746" s="95">
        <f>G746+I746+K746+M746</f>
        <v>0</v>
      </c>
      <c r="P746" s="96">
        <f t="shared" si="764"/>
        <v>0</v>
      </c>
      <c r="Q746" s="97"/>
      <c r="R746" s="94"/>
      <c r="S746" s="94"/>
      <c r="T746" s="94"/>
      <c r="U746" s="94"/>
      <c r="V746" s="94"/>
      <c r="W746" s="94"/>
      <c r="X746" s="94"/>
      <c r="Y746" s="94"/>
      <c r="Z746" s="94"/>
      <c r="AA746" s="94"/>
      <c r="AB746" s="94"/>
      <c r="AC746" s="95">
        <f t="shared" si="765"/>
        <v>0</v>
      </c>
      <c r="AD746" s="98">
        <f t="shared" si="765"/>
        <v>0</v>
      </c>
      <c r="AE746" s="99">
        <f t="shared" si="766"/>
        <v>0</v>
      </c>
      <c r="AF746" s="95">
        <f t="shared" si="766"/>
        <v>0</v>
      </c>
      <c r="AG746" s="100"/>
      <c r="AH746" s="101"/>
    </row>
    <row r="747" spans="1:34" ht="15" customHeight="1" thickBot="1" x14ac:dyDescent="0.2">
      <c r="A747" s="73"/>
      <c r="B747" s="451"/>
      <c r="C747" s="452"/>
      <c r="D747" s="452"/>
      <c r="E747" s="452"/>
      <c r="F747" s="8" t="s">
        <v>15</v>
      </c>
      <c r="G747" s="102">
        <f>SUM(G744:G746)</f>
        <v>0</v>
      </c>
      <c r="H747" s="103">
        <f t="shared" ref="H747:AH747" si="767">SUM(H744:H746)</f>
        <v>0</v>
      </c>
      <c r="I747" s="103">
        <f t="shared" si="767"/>
        <v>0</v>
      </c>
      <c r="J747" s="103">
        <f t="shared" si="767"/>
        <v>0</v>
      </c>
      <c r="K747" s="103">
        <f t="shared" si="767"/>
        <v>0</v>
      </c>
      <c r="L747" s="103">
        <f t="shared" si="767"/>
        <v>0</v>
      </c>
      <c r="M747" s="103">
        <f t="shared" si="767"/>
        <v>0</v>
      </c>
      <c r="N747" s="103">
        <f t="shared" si="767"/>
        <v>0</v>
      </c>
      <c r="O747" s="103">
        <f t="shared" si="767"/>
        <v>0</v>
      </c>
      <c r="P747" s="104">
        <f t="shared" si="767"/>
        <v>0</v>
      </c>
      <c r="Q747" s="105">
        <f t="shared" si="767"/>
        <v>0</v>
      </c>
      <c r="R747" s="103">
        <f t="shared" si="767"/>
        <v>0</v>
      </c>
      <c r="S747" s="103">
        <f t="shared" si="767"/>
        <v>0</v>
      </c>
      <c r="T747" s="103">
        <f t="shared" si="767"/>
        <v>0</v>
      </c>
      <c r="U747" s="103">
        <f t="shared" si="767"/>
        <v>0</v>
      </c>
      <c r="V747" s="103">
        <f t="shared" si="767"/>
        <v>0</v>
      </c>
      <c r="W747" s="103">
        <f t="shared" si="767"/>
        <v>0</v>
      </c>
      <c r="X747" s="103">
        <f t="shared" si="767"/>
        <v>0</v>
      </c>
      <c r="Y747" s="103">
        <f t="shared" si="767"/>
        <v>0</v>
      </c>
      <c r="Z747" s="103">
        <f t="shared" si="767"/>
        <v>0</v>
      </c>
      <c r="AA747" s="103">
        <f t="shared" si="767"/>
        <v>0</v>
      </c>
      <c r="AB747" s="103">
        <f t="shared" si="767"/>
        <v>0</v>
      </c>
      <c r="AC747" s="103">
        <f t="shared" si="767"/>
        <v>0</v>
      </c>
      <c r="AD747" s="106">
        <f t="shared" si="767"/>
        <v>0</v>
      </c>
      <c r="AE747" s="102">
        <f t="shared" si="767"/>
        <v>0</v>
      </c>
      <c r="AF747" s="103">
        <f t="shared" si="767"/>
        <v>0</v>
      </c>
      <c r="AG747" s="103">
        <f t="shared" si="767"/>
        <v>0</v>
      </c>
      <c r="AH747" s="104">
        <f t="shared" si="767"/>
        <v>0</v>
      </c>
    </row>
    <row r="748" spans="1:34" ht="14.25" customHeight="1" x14ac:dyDescent="0.15">
      <c r="A748" s="73"/>
      <c r="B748" s="507" t="s">
        <v>309</v>
      </c>
      <c r="C748" s="508"/>
      <c r="D748" s="508"/>
      <c r="E748" s="509"/>
      <c r="F748" s="9" t="s">
        <v>4</v>
      </c>
      <c r="G748" s="79">
        <f>SUMIFS(G732:G746,F732:F746,"a")</f>
        <v>69</v>
      </c>
      <c r="H748" s="143">
        <f>SUMIFS(H732:H746,F732:F746,"a")</f>
        <v>196236</v>
      </c>
      <c r="I748" s="66">
        <f>SUMIFS(I732:I746,F732:F746,"a")</f>
        <v>0</v>
      </c>
      <c r="J748" s="80">
        <f>SUMIFS(J732:J746,F732:F746,"a")</f>
        <v>0</v>
      </c>
      <c r="K748" s="66">
        <f>SUMIFS(K732:K746,F732:F746,"a")</f>
        <v>6</v>
      </c>
      <c r="L748" s="80">
        <f>SUMIFS(L732:L746,F732:F746,"a")</f>
        <v>386352</v>
      </c>
      <c r="M748" s="66">
        <f>SUMIFS(M732:M746,F732:F746,"a")</f>
        <v>0</v>
      </c>
      <c r="N748" s="66">
        <f>SUMIFS(N732:N746,F732:F746,"a")</f>
        <v>0</v>
      </c>
      <c r="O748" s="66">
        <f>G748+I748+K748+M748</f>
        <v>75</v>
      </c>
      <c r="P748" s="81">
        <f>H748+J748+L748+N748</f>
        <v>582588</v>
      </c>
      <c r="Q748" s="82">
        <f>SUMIFS(Q732:Q746,F732:F746,"a")</f>
        <v>156</v>
      </c>
      <c r="R748" s="66">
        <f>SUMIFS(R732:R746,F732:F746,"a")</f>
        <v>13004669</v>
      </c>
      <c r="S748" s="66">
        <f>SUMIFS(S732:S746,F732:F746,"a")</f>
        <v>0</v>
      </c>
      <c r="T748" s="80">
        <f>SUMIFS(T732:T746,F732:F746,"a")</f>
        <v>0</v>
      </c>
      <c r="U748" s="80">
        <f>SUMIFS(U732:U746,F732:F746,"a")</f>
        <v>0</v>
      </c>
      <c r="V748" s="80">
        <f>SUMIFS(V732:V746,F732:F746,"a")</f>
        <v>0</v>
      </c>
      <c r="W748" s="66">
        <f>SUMIFS(W732:W746,F732:F746,"a")</f>
        <v>0</v>
      </c>
      <c r="X748" s="80">
        <f>SUMIFS(X732:X746,F732:F746,"a")</f>
        <v>0</v>
      </c>
      <c r="Y748" s="66">
        <f>SUMIFS(Y732:Y746,F732:F746,"a")</f>
        <v>0</v>
      </c>
      <c r="Z748" s="80">
        <f>SUMIFS(Z732:Z746,F732:F746,"a")</f>
        <v>0</v>
      </c>
      <c r="AA748" s="66">
        <f>SUMIFS(AA732:AA746,F732:F746,"a")</f>
        <v>7</v>
      </c>
      <c r="AB748" s="80">
        <f>SUMIFS(AB732:AB746,F732:F746,"a")</f>
        <v>690685</v>
      </c>
      <c r="AC748" s="66">
        <f>Q748+S748+U748+W748+Y748+AA748</f>
        <v>163</v>
      </c>
      <c r="AD748" s="83">
        <f>R748+T748+V748+X748+Z748+AB748</f>
        <v>13695354</v>
      </c>
      <c r="AE748" s="79">
        <f>O748+AC748</f>
        <v>238</v>
      </c>
      <c r="AF748" s="66">
        <f>P748+AD748</f>
        <v>14277942</v>
      </c>
      <c r="AG748" s="66">
        <f>SUMIFS(AG732:AG746,F732:F746,"a")</f>
        <v>228</v>
      </c>
      <c r="AH748" s="84">
        <f>SUMIFS(AH732:AH746,F732:F746,"a")</f>
        <v>13090662</v>
      </c>
    </row>
    <row r="749" spans="1:34" ht="14.25" customHeight="1" x14ac:dyDescent="0.15">
      <c r="A749" s="73"/>
      <c r="B749" s="491"/>
      <c r="C749" s="492"/>
      <c r="D749" s="492"/>
      <c r="E749" s="493"/>
      <c r="F749" s="10" t="s">
        <v>5</v>
      </c>
      <c r="G749" s="85">
        <f>SUMIFS(G732:G746,F732:F746,"b")</f>
        <v>0</v>
      </c>
      <c r="H749" s="150">
        <f>SUMIFS(H732:H746,F732:F746,"b")</f>
        <v>0</v>
      </c>
      <c r="I749" s="86">
        <f>SUMIFS(I732:I746,F732:F746,"b")</f>
        <v>0</v>
      </c>
      <c r="J749" s="86">
        <f>SUMIFS(J732:J746,F732:F746,"b")</f>
        <v>0</v>
      </c>
      <c r="K749" s="86">
        <f>SUMIFS(K732:K746,F732:F746,"b")</f>
        <v>0</v>
      </c>
      <c r="L749" s="86">
        <f>SUMIFS(L732:L746,F732:F746,"b")</f>
        <v>0</v>
      </c>
      <c r="M749" s="86">
        <f>SUMIFS(M732:M746,F732:F746,"b")</f>
        <v>0</v>
      </c>
      <c r="N749" s="86">
        <f>SUMIFS(N732:N746,F732:F746,"b")</f>
        <v>0</v>
      </c>
      <c r="O749" s="87">
        <f>G749+I749+K749+M749</f>
        <v>0</v>
      </c>
      <c r="P749" s="88">
        <f t="shared" ref="P749:P750" si="768">H749+J749+L749+N749</f>
        <v>0</v>
      </c>
      <c r="Q749" s="89">
        <f>SUMIFS(Q732:Q746,F732:F746,"b")</f>
        <v>0</v>
      </c>
      <c r="R749" s="86">
        <f>SUMIFS(R732:R746,F732:F746,"b")</f>
        <v>0</v>
      </c>
      <c r="S749" s="86">
        <f>SUMIFS(S732:S746,F732:F746,"b")</f>
        <v>0</v>
      </c>
      <c r="T749" s="86">
        <f>SUMIFS(T732:T746,F732:F746,"ｂ")</f>
        <v>0</v>
      </c>
      <c r="U749" s="86">
        <f>SUMIFS(U732:U746,F732:F746,"b")</f>
        <v>0</v>
      </c>
      <c r="V749" s="86">
        <f>SUMIFS(V732:V746,F732:F746,"b")</f>
        <v>0</v>
      </c>
      <c r="W749" s="86">
        <f>SUMIFS(W732:W746,F732:F746,"b")</f>
        <v>0</v>
      </c>
      <c r="X749" s="86">
        <f>SUMIFS(X732:X746,F732:F746,"b")</f>
        <v>0</v>
      </c>
      <c r="Y749" s="86">
        <f>SUMIFS(Y732:Y746,F732:F746,"b")</f>
        <v>0</v>
      </c>
      <c r="Z749" s="86">
        <f>SUMIFS(Z732:Z746,F732:F746,"b")</f>
        <v>0</v>
      </c>
      <c r="AA749" s="86">
        <f>SUMIFS(AA732:AA746,F732:F746,"b")</f>
        <v>0</v>
      </c>
      <c r="AB749" s="86">
        <f>SUMIFS(AB732:AB746,F732:F746,"b")</f>
        <v>0</v>
      </c>
      <c r="AC749" s="87">
        <f t="shared" ref="AC749:AD750" si="769">Q749+S749+U749+W749+Y749+AA749</f>
        <v>0</v>
      </c>
      <c r="AD749" s="90">
        <f t="shared" si="769"/>
        <v>0</v>
      </c>
      <c r="AE749" s="91">
        <f t="shared" ref="AE749:AF750" si="770">O749+AC749</f>
        <v>0</v>
      </c>
      <c r="AF749" s="87">
        <f t="shared" si="770"/>
        <v>0</v>
      </c>
      <c r="AG749" s="86">
        <f>SUMIFS(AG732:AG746,F732:F746,"b")</f>
        <v>0</v>
      </c>
      <c r="AH749" s="92">
        <f>SUMIFS(AH732:AH746,F732:F746,"b")</f>
        <v>0</v>
      </c>
    </row>
    <row r="750" spans="1:34" ht="14.25" customHeight="1" x14ac:dyDescent="0.15">
      <c r="A750" s="73"/>
      <c r="B750" s="491"/>
      <c r="C750" s="492"/>
      <c r="D750" s="492"/>
      <c r="E750" s="493"/>
      <c r="F750" s="11" t="s">
        <v>9</v>
      </c>
      <c r="G750" s="93">
        <f>SUMIFS(G732:G746,F732:F746,"c")</f>
        <v>0</v>
      </c>
      <c r="H750" s="158">
        <f>SUMIFS(H732:H746,F732:F746,"c")</f>
        <v>0</v>
      </c>
      <c r="I750" s="94">
        <f>SUMIFS(I732:I746,F732:F746,"ｃ")</f>
        <v>0</v>
      </c>
      <c r="J750" s="94">
        <f>SUMIFS(J732:J746,F732:F746,"ｃ")</f>
        <v>0</v>
      </c>
      <c r="K750" s="94">
        <f>SUMIFS(K732:K746,F732:F746,"ｃ")</f>
        <v>0</v>
      </c>
      <c r="L750" s="94">
        <f>SUMIFS(L732:L746,F732:F746,"ｃ")</f>
        <v>0</v>
      </c>
      <c r="M750" s="94">
        <f>SUMIFS(M732:M746,F732:F746,"ｃ")</f>
        <v>0</v>
      </c>
      <c r="N750" s="94">
        <f>SUMIFS(N732:N746,F732:F746,"ｃ")</f>
        <v>0</v>
      </c>
      <c r="O750" s="95">
        <f>G750+I750+K750+M750</f>
        <v>0</v>
      </c>
      <c r="P750" s="96">
        <f t="shared" si="768"/>
        <v>0</v>
      </c>
      <c r="Q750" s="97">
        <f>SUMIFS(Q732:Q746,F732:F746,"c")</f>
        <v>0</v>
      </c>
      <c r="R750" s="94">
        <f>SUMIFS(R732:R746,F732:F746,"c")</f>
        <v>0</v>
      </c>
      <c r="S750" s="94">
        <f>SUMIFS(S732:S746,F732:F746,"c")</f>
        <v>0</v>
      </c>
      <c r="T750" s="94">
        <f>SUMIFS(T732:T746,F732:F746,"ｃ")</f>
        <v>0</v>
      </c>
      <c r="U750" s="94">
        <f>SUMIFS(U732:U746,F732:F746,"c")</f>
        <v>0</v>
      </c>
      <c r="V750" s="94">
        <f>SUMIFS(V732:V746,F732:F746,"c")</f>
        <v>0</v>
      </c>
      <c r="W750" s="94">
        <f>SUMIFS(W732:W746,F732:F746,"c")</f>
        <v>0</v>
      </c>
      <c r="X750" s="94">
        <f>SUMIFS(X732:X746,F732:F746,"c")</f>
        <v>0</v>
      </c>
      <c r="Y750" s="94">
        <f>SUMIFS(Y732:Y746,F732:F746,"c")</f>
        <v>0</v>
      </c>
      <c r="Z750" s="94">
        <f>SUMIFS(Z732:Z746,F732:F746,"c")</f>
        <v>0</v>
      </c>
      <c r="AA750" s="94">
        <f>SUMIFS(AA732:AA746,F732:F746,"c")</f>
        <v>0</v>
      </c>
      <c r="AB750" s="94">
        <f>SUMIFS(AB732:AB746,F732:F746,"c")</f>
        <v>0</v>
      </c>
      <c r="AC750" s="95">
        <f t="shared" si="769"/>
        <v>0</v>
      </c>
      <c r="AD750" s="98">
        <f t="shared" si="769"/>
        <v>0</v>
      </c>
      <c r="AE750" s="99">
        <f t="shared" si="770"/>
        <v>0</v>
      </c>
      <c r="AF750" s="95">
        <f t="shared" si="770"/>
        <v>0</v>
      </c>
      <c r="AG750" s="94">
        <f>SUMIFS(AG732:AG746,F732:F746,"c")</f>
        <v>0</v>
      </c>
      <c r="AH750" s="101">
        <f>SUMIFS(AH732:AH746,F732:F746,"c")</f>
        <v>0</v>
      </c>
    </row>
    <row r="751" spans="1:34" ht="15" customHeight="1" thickBot="1" x14ac:dyDescent="0.2">
      <c r="A751" s="73"/>
      <c r="B751" s="510"/>
      <c r="C751" s="511"/>
      <c r="D751" s="511"/>
      <c r="E751" s="512"/>
      <c r="F751" s="75" t="s">
        <v>15</v>
      </c>
      <c r="G751" s="330">
        <f>SUM(G748:G750)</f>
        <v>69</v>
      </c>
      <c r="H751" s="331">
        <f t="shared" ref="H751:AH751" si="771">SUM(H748:H750)</f>
        <v>196236</v>
      </c>
      <c r="I751" s="332">
        <f t="shared" si="771"/>
        <v>0</v>
      </c>
      <c r="J751" s="332">
        <f t="shared" si="771"/>
        <v>0</v>
      </c>
      <c r="K751" s="332">
        <f t="shared" si="771"/>
        <v>6</v>
      </c>
      <c r="L751" s="332">
        <f t="shared" si="771"/>
        <v>386352</v>
      </c>
      <c r="M751" s="332">
        <f t="shared" si="771"/>
        <v>0</v>
      </c>
      <c r="N751" s="332">
        <f t="shared" si="771"/>
        <v>0</v>
      </c>
      <c r="O751" s="332">
        <f t="shared" si="771"/>
        <v>75</v>
      </c>
      <c r="P751" s="333">
        <f t="shared" si="771"/>
        <v>582588</v>
      </c>
      <c r="Q751" s="334">
        <f t="shared" si="771"/>
        <v>156</v>
      </c>
      <c r="R751" s="332">
        <f t="shared" si="771"/>
        <v>13004669</v>
      </c>
      <c r="S751" s="332">
        <f t="shared" si="771"/>
        <v>0</v>
      </c>
      <c r="T751" s="332">
        <f>SUM(T748:T750)</f>
        <v>0</v>
      </c>
      <c r="U751" s="332">
        <f t="shared" si="771"/>
        <v>0</v>
      </c>
      <c r="V751" s="332">
        <f t="shared" si="771"/>
        <v>0</v>
      </c>
      <c r="W751" s="332">
        <f t="shared" si="771"/>
        <v>0</v>
      </c>
      <c r="X751" s="332">
        <f t="shared" si="771"/>
        <v>0</v>
      </c>
      <c r="Y751" s="332">
        <f t="shared" si="771"/>
        <v>0</v>
      </c>
      <c r="Z751" s="332">
        <f t="shared" si="771"/>
        <v>0</v>
      </c>
      <c r="AA751" s="332">
        <f t="shared" si="771"/>
        <v>7</v>
      </c>
      <c r="AB751" s="332">
        <f t="shared" si="771"/>
        <v>690685</v>
      </c>
      <c r="AC751" s="332">
        <f t="shared" si="771"/>
        <v>163</v>
      </c>
      <c r="AD751" s="335">
        <f t="shared" si="771"/>
        <v>13695354</v>
      </c>
      <c r="AE751" s="330">
        <f t="shared" si="771"/>
        <v>238</v>
      </c>
      <c r="AF751" s="332">
        <f t="shared" si="771"/>
        <v>14277942</v>
      </c>
      <c r="AG751" s="332">
        <f t="shared" si="771"/>
        <v>228</v>
      </c>
      <c r="AH751" s="333">
        <f t="shared" si="771"/>
        <v>13090662</v>
      </c>
    </row>
    <row r="752" spans="1:34" ht="15" thickTop="1" x14ac:dyDescent="0.15">
      <c r="A752" s="73"/>
      <c r="B752" s="513" t="s">
        <v>310</v>
      </c>
      <c r="C752" s="514"/>
      <c r="D752" s="514"/>
      <c r="E752" s="515"/>
      <c r="F752" s="12" t="s">
        <v>311</v>
      </c>
      <c r="G752" s="336">
        <f t="shared" ref="G752:N754" si="772">SUM(G748,G728,G8)</f>
        <v>421</v>
      </c>
      <c r="H752" s="337">
        <f t="shared" si="772"/>
        <v>20059812</v>
      </c>
      <c r="I752" s="337">
        <f t="shared" si="772"/>
        <v>2082</v>
      </c>
      <c r="J752" s="337">
        <f t="shared" si="772"/>
        <v>51762081</v>
      </c>
      <c r="K752" s="337">
        <f t="shared" si="772"/>
        <v>422</v>
      </c>
      <c r="L752" s="337">
        <f t="shared" si="772"/>
        <v>94601265</v>
      </c>
      <c r="M752" s="337">
        <f t="shared" si="772"/>
        <v>103</v>
      </c>
      <c r="N752" s="338">
        <f t="shared" si="772"/>
        <v>37572840</v>
      </c>
      <c r="O752" s="267">
        <f>G752+I752+K752+M752</f>
        <v>3028</v>
      </c>
      <c r="P752" s="268">
        <f>H752+J752+L752+N752</f>
        <v>203995998</v>
      </c>
      <c r="Q752" s="269">
        <f t="shared" ref="Q752:AB752" si="773">SUM(Q748,Q728,Q8)</f>
        <v>1348</v>
      </c>
      <c r="R752" s="269">
        <f t="shared" si="773"/>
        <v>153914109</v>
      </c>
      <c r="S752" s="269">
        <f t="shared" si="773"/>
        <v>804</v>
      </c>
      <c r="T752" s="269">
        <f t="shared" si="773"/>
        <v>147748844</v>
      </c>
      <c r="U752" s="269">
        <f t="shared" si="773"/>
        <v>331</v>
      </c>
      <c r="V752" s="269">
        <f t="shared" si="773"/>
        <v>275411511</v>
      </c>
      <c r="W752" s="269">
        <f t="shared" si="773"/>
        <v>35</v>
      </c>
      <c r="X752" s="269">
        <f t="shared" si="773"/>
        <v>6098617</v>
      </c>
      <c r="Y752" s="269">
        <f t="shared" si="773"/>
        <v>0</v>
      </c>
      <c r="Z752" s="269">
        <f t="shared" si="773"/>
        <v>0</v>
      </c>
      <c r="AA752" s="269">
        <f t="shared" si="773"/>
        <v>770</v>
      </c>
      <c r="AB752" s="269">
        <f t="shared" si="773"/>
        <v>248266294</v>
      </c>
      <c r="AC752" s="267">
        <f>Q752+S752+U752+W752+Y752+AA752</f>
        <v>3288</v>
      </c>
      <c r="AD752" s="270">
        <f>R752+T752+V752+X752+Z752+AB752</f>
        <v>831439375</v>
      </c>
      <c r="AE752" s="265">
        <f>O752+AC752</f>
        <v>6316</v>
      </c>
      <c r="AF752" s="267">
        <f>P752+AD752</f>
        <v>1035435373</v>
      </c>
      <c r="AG752" s="267">
        <f t="shared" ref="AG752:AH754" si="774">SUM(AG748,AG728,AG8)</f>
        <v>3706</v>
      </c>
      <c r="AH752" s="268">
        <f t="shared" si="774"/>
        <v>589805720</v>
      </c>
    </row>
    <row r="753" spans="1:34" ht="14.25" x14ac:dyDescent="0.15">
      <c r="A753" s="73"/>
      <c r="B753" s="491"/>
      <c r="C753" s="492"/>
      <c r="D753" s="492"/>
      <c r="E753" s="493"/>
      <c r="F753" s="10" t="s">
        <v>312</v>
      </c>
      <c r="G753" s="336">
        <f t="shared" si="772"/>
        <v>2</v>
      </c>
      <c r="H753" s="90">
        <f t="shared" si="772"/>
        <v>53000</v>
      </c>
      <c r="I753" s="90">
        <f t="shared" si="772"/>
        <v>1666</v>
      </c>
      <c r="J753" s="90">
        <f t="shared" si="772"/>
        <v>4666719</v>
      </c>
      <c r="K753" s="90">
        <f t="shared" si="772"/>
        <v>4</v>
      </c>
      <c r="L753" s="90">
        <f t="shared" si="772"/>
        <v>424900</v>
      </c>
      <c r="M753" s="87">
        <f t="shared" si="772"/>
        <v>5</v>
      </c>
      <c r="N753" s="269">
        <f t="shared" si="772"/>
        <v>761600</v>
      </c>
      <c r="O753" s="87">
        <f>G753+I753+K753+M753</f>
        <v>1677</v>
      </c>
      <c r="P753" s="88">
        <f t="shared" ref="P753:P754" si="775">H753+J753+L753+N753</f>
        <v>5906219</v>
      </c>
      <c r="Q753" s="269">
        <f t="shared" ref="Q753:AB753" si="776">SUM(Q749,Q729,Q9)</f>
        <v>33</v>
      </c>
      <c r="R753" s="269">
        <f t="shared" si="776"/>
        <v>1459562</v>
      </c>
      <c r="S753" s="269">
        <f t="shared" si="776"/>
        <v>1</v>
      </c>
      <c r="T753" s="269">
        <f t="shared" si="776"/>
        <v>11284706</v>
      </c>
      <c r="U753" s="269">
        <f t="shared" si="776"/>
        <v>5</v>
      </c>
      <c r="V753" s="269">
        <f t="shared" si="776"/>
        <v>7465600</v>
      </c>
      <c r="W753" s="269">
        <f t="shared" si="776"/>
        <v>0</v>
      </c>
      <c r="X753" s="269">
        <f t="shared" si="776"/>
        <v>0</v>
      </c>
      <c r="Y753" s="269">
        <f t="shared" si="776"/>
        <v>0</v>
      </c>
      <c r="Z753" s="269">
        <f t="shared" si="776"/>
        <v>0</v>
      </c>
      <c r="AA753" s="269">
        <f t="shared" si="776"/>
        <v>24</v>
      </c>
      <c r="AB753" s="269">
        <f t="shared" si="776"/>
        <v>11929695</v>
      </c>
      <c r="AC753" s="87">
        <f t="shared" ref="AC753:AD754" si="777">Q753+S753+U753+W753+Y753+AA753</f>
        <v>63</v>
      </c>
      <c r="AD753" s="90">
        <f t="shared" si="777"/>
        <v>32139563</v>
      </c>
      <c r="AE753" s="91">
        <f t="shared" ref="AE753:AF754" si="778">O753+AC753</f>
        <v>1740</v>
      </c>
      <c r="AF753" s="87">
        <f t="shared" si="778"/>
        <v>38045782</v>
      </c>
      <c r="AG753" s="267">
        <f t="shared" si="774"/>
        <v>1707</v>
      </c>
      <c r="AH753" s="268">
        <f t="shared" si="774"/>
        <v>22705116</v>
      </c>
    </row>
    <row r="754" spans="1:34" ht="14.25" x14ac:dyDescent="0.15">
      <c r="A754" s="73"/>
      <c r="B754" s="491"/>
      <c r="C754" s="492"/>
      <c r="D754" s="492"/>
      <c r="E754" s="493"/>
      <c r="F754" s="77" t="s">
        <v>313</v>
      </c>
      <c r="G754" s="339">
        <f t="shared" si="772"/>
        <v>0</v>
      </c>
      <c r="H754" s="340">
        <f t="shared" si="772"/>
        <v>0</v>
      </c>
      <c r="I754" s="341">
        <f t="shared" si="772"/>
        <v>0</v>
      </c>
      <c r="J754" s="342">
        <f t="shared" si="772"/>
        <v>0</v>
      </c>
      <c r="K754" s="340">
        <f t="shared" si="772"/>
        <v>0</v>
      </c>
      <c r="L754" s="340">
        <f t="shared" si="772"/>
        <v>0</v>
      </c>
      <c r="M754" s="340">
        <f t="shared" si="772"/>
        <v>0</v>
      </c>
      <c r="N754" s="341">
        <f t="shared" si="772"/>
        <v>0</v>
      </c>
      <c r="O754" s="341">
        <f>G754+I754+K754+M754</f>
        <v>0</v>
      </c>
      <c r="P754" s="343">
        <f t="shared" si="775"/>
        <v>0</v>
      </c>
      <c r="Q754" s="344">
        <f t="shared" ref="Q754:AB754" si="779">SUM(Q750,Q730,Q10)</f>
        <v>0</v>
      </c>
      <c r="R754" s="344">
        <f t="shared" si="779"/>
        <v>0</v>
      </c>
      <c r="S754" s="344">
        <f t="shared" si="779"/>
        <v>1</v>
      </c>
      <c r="T754" s="344">
        <f t="shared" si="779"/>
        <v>6868</v>
      </c>
      <c r="U754" s="344">
        <f t="shared" si="779"/>
        <v>0</v>
      </c>
      <c r="V754" s="344">
        <f t="shared" si="779"/>
        <v>0</v>
      </c>
      <c r="W754" s="344">
        <f t="shared" si="779"/>
        <v>0</v>
      </c>
      <c r="X754" s="344">
        <f t="shared" si="779"/>
        <v>0</v>
      </c>
      <c r="Y754" s="344">
        <f t="shared" si="779"/>
        <v>0</v>
      </c>
      <c r="Z754" s="344">
        <f t="shared" si="779"/>
        <v>0</v>
      </c>
      <c r="AA754" s="344">
        <f t="shared" si="779"/>
        <v>0</v>
      </c>
      <c r="AB754" s="344">
        <f t="shared" si="779"/>
        <v>0</v>
      </c>
      <c r="AC754" s="341">
        <f t="shared" si="777"/>
        <v>1</v>
      </c>
      <c r="AD754" s="340">
        <f t="shared" si="777"/>
        <v>6868</v>
      </c>
      <c r="AE754" s="345">
        <f t="shared" si="778"/>
        <v>1</v>
      </c>
      <c r="AF754" s="341">
        <f t="shared" si="778"/>
        <v>6868</v>
      </c>
      <c r="AG754" s="346">
        <f t="shared" si="774"/>
        <v>0</v>
      </c>
      <c r="AH754" s="347">
        <f t="shared" si="774"/>
        <v>0</v>
      </c>
    </row>
    <row r="755" spans="1:34" ht="15" thickBot="1" x14ac:dyDescent="0.2">
      <c r="A755" s="73"/>
      <c r="B755" s="516"/>
      <c r="C755" s="517"/>
      <c r="D755" s="517"/>
      <c r="E755" s="518"/>
      <c r="F755" s="78" t="s">
        <v>15</v>
      </c>
      <c r="G755" s="348">
        <f>SUM(G752:G754)</f>
        <v>423</v>
      </c>
      <c r="H755" s="349">
        <f t="shared" ref="H755:AH755" si="780">SUM(H752:H754)</f>
        <v>20112812</v>
      </c>
      <c r="I755" s="349">
        <f t="shared" si="780"/>
        <v>3748</v>
      </c>
      <c r="J755" s="349">
        <f t="shared" si="780"/>
        <v>56428800</v>
      </c>
      <c r="K755" s="349">
        <f t="shared" si="780"/>
        <v>426</v>
      </c>
      <c r="L755" s="220">
        <f t="shared" si="780"/>
        <v>95026165</v>
      </c>
      <c r="M755" s="220">
        <f t="shared" si="780"/>
        <v>108</v>
      </c>
      <c r="N755" s="220">
        <f t="shared" si="780"/>
        <v>38334440</v>
      </c>
      <c r="O755" s="220">
        <f t="shared" si="780"/>
        <v>4705</v>
      </c>
      <c r="P755" s="223">
        <f t="shared" si="780"/>
        <v>209902217</v>
      </c>
      <c r="Q755" s="219">
        <f t="shared" si="780"/>
        <v>1381</v>
      </c>
      <c r="R755" s="220">
        <f t="shared" si="780"/>
        <v>155373671</v>
      </c>
      <c r="S755" s="220">
        <f t="shared" si="780"/>
        <v>806</v>
      </c>
      <c r="T755" s="220">
        <f t="shared" si="780"/>
        <v>159040418</v>
      </c>
      <c r="U755" s="220">
        <f t="shared" si="780"/>
        <v>336</v>
      </c>
      <c r="V755" s="220">
        <f t="shared" si="780"/>
        <v>282877111</v>
      </c>
      <c r="W755" s="220">
        <f t="shared" si="780"/>
        <v>35</v>
      </c>
      <c r="X755" s="220">
        <f t="shared" si="780"/>
        <v>6098617</v>
      </c>
      <c r="Y755" s="220">
        <f t="shared" si="780"/>
        <v>0</v>
      </c>
      <c r="Z755" s="220">
        <f t="shared" si="780"/>
        <v>0</v>
      </c>
      <c r="AA755" s="220">
        <f t="shared" si="780"/>
        <v>794</v>
      </c>
      <c r="AB755" s="220">
        <f t="shared" si="780"/>
        <v>260195989</v>
      </c>
      <c r="AC755" s="220">
        <f t="shared" si="780"/>
        <v>3352</v>
      </c>
      <c r="AD755" s="221">
        <f t="shared" si="780"/>
        <v>863585806</v>
      </c>
      <c r="AE755" s="222">
        <f t="shared" si="780"/>
        <v>8057</v>
      </c>
      <c r="AF755" s="220">
        <f t="shared" si="780"/>
        <v>1073488023</v>
      </c>
      <c r="AG755" s="220">
        <f t="shared" si="780"/>
        <v>5413</v>
      </c>
      <c r="AH755" s="223">
        <f t="shared" si="780"/>
        <v>612510836</v>
      </c>
    </row>
    <row r="757" spans="1:34" x14ac:dyDescent="0.15">
      <c r="A757" s="71"/>
    </row>
    <row r="758" spans="1:34" x14ac:dyDescent="0.15">
      <c r="A758" s="71"/>
    </row>
    <row r="759" spans="1:34" x14ac:dyDescent="0.15">
      <c r="A759" s="71"/>
    </row>
    <row r="760" spans="1:34" x14ac:dyDescent="0.15">
      <c r="A760" s="71"/>
    </row>
    <row r="761" spans="1:34" x14ac:dyDescent="0.15">
      <c r="A761" s="71"/>
    </row>
    <row r="762" spans="1:34" x14ac:dyDescent="0.15">
      <c r="A762" s="71"/>
    </row>
    <row r="763" spans="1:34" x14ac:dyDescent="0.15">
      <c r="A763" s="71"/>
    </row>
    <row r="768" spans="1:34" x14ac:dyDescent="0.15">
      <c r="A768" s="40"/>
    </row>
    <row r="769" spans="1:1" x14ac:dyDescent="0.15">
      <c r="A769" s="40"/>
    </row>
    <row r="770" spans="1:1" x14ac:dyDescent="0.15">
      <c r="A770" s="40"/>
    </row>
    <row r="771" spans="1:1" x14ac:dyDescent="0.15">
      <c r="A771" s="40"/>
    </row>
  </sheetData>
  <mergeCells count="689">
    <mergeCell ref="B584:E587"/>
    <mergeCell ref="B592:E595"/>
    <mergeCell ref="B468:E471"/>
    <mergeCell ref="B460:E463"/>
    <mergeCell ref="B472:E475"/>
    <mergeCell ref="B480:E483"/>
    <mergeCell ref="B484:E487"/>
    <mergeCell ref="B588:E591"/>
    <mergeCell ref="B488:E491"/>
    <mergeCell ref="B492:E495"/>
    <mergeCell ref="B496:E499"/>
    <mergeCell ref="B500:E503"/>
    <mergeCell ref="B504:E507"/>
    <mergeCell ref="B508:E511"/>
    <mergeCell ref="B512:E515"/>
    <mergeCell ref="B516:E519"/>
    <mergeCell ref="B520:E523"/>
    <mergeCell ref="B704:E707"/>
    <mergeCell ref="B740:E743"/>
    <mergeCell ref="B728:E731"/>
    <mergeCell ref="B724:E727"/>
    <mergeCell ref="B708:E711"/>
    <mergeCell ref="B712:E715"/>
    <mergeCell ref="B716:E719"/>
    <mergeCell ref="B720:E723"/>
    <mergeCell ref="B744:E747"/>
    <mergeCell ref="B732:E735"/>
    <mergeCell ref="B736:E739"/>
    <mergeCell ref="B668:E671"/>
    <mergeCell ref="B672:E675"/>
    <mergeCell ref="B676:E679"/>
    <mergeCell ref="B680:E683"/>
    <mergeCell ref="B684:E687"/>
    <mergeCell ref="B688:E691"/>
    <mergeCell ref="B692:E695"/>
    <mergeCell ref="B696:E699"/>
    <mergeCell ref="B700:E703"/>
    <mergeCell ref="B1:AH1"/>
    <mergeCell ref="B3:E7"/>
    <mergeCell ref="F3:F7"/>
    <mergeCell ref="G3:P3"/>
    <mergeCell ref="Q3:AD3"/>
    <mergeCell ref="AE3:AF3"/>
    <mergeCell ref="AG3:AH3"/>
    <mergeCell ref="G4:H6"/>
    <mergeCell ref="I4:J6"/>
    <mergeCell ref="K4:L6"/>
    <mergeCell ref="AA4:AB6"/>
    <mergeCell ref="AC4:AD6"/>
    <mergeCell ref="AE4:AF6"/>
    <mergeCell ref="AG4:AH6"/>
    <mergeCell ref="U4:V6"/>
    <mergeCell ref="W4:X6"/>
    <mergeCell ref="Y4:Z6"/>
    <mergeCell ref="B132:E135"/>
    <mergeCell ref="B120:E123"/>
    <mergeCell ref="B116:E119"/>
    <mergeCell ref="B128:E131"/>
    <mergeCell ref="B8:E11"/>
    <mergeCell ref="M4:N6"/>
    <mergeCell ref="O4:P6"/>
    <mergeCell ref="Q4:R6"/>
    <mergeCell ref="S4:T6"/>
    <mergeCell ref="B12:E15"/>
    <mergeCell ref="B16:E19"/>
    <mergeCell ref="B20:E23"/>
    <mergeCell ref="B24:E27"/>
    <mergeCell ref="B28:E31"/>
    <mergeCell ref="B32:E35"/>
    <mergeCell ref="B36:E39"/>
    <mergeCell ref="B40:E43"/>
    <mergeCell ref="B112:E115"/>
    <mergeCell ref="B124:E127"/>
    <mergeCell ref="B108:E111"/>
    <mergeCell ref="B64:E67"/>
    <mergeCell ref="B68:E71"/>
    <mergeCell ref="B72:E75"/>
    <mergeCell ref="B76:E79"/>
    <mergeCell ref="B80:E83"/>
    <mergeCell ref="B44:E47"/>
    <mergeCell ref="B48:E51"/>
    <mergeCell ref="B52:E55"/>
    <mergeCell ref="B56:E59"/>
    <mergeCell ref="B60:E63"/>
    <mergeCell ref="B104:E107"/>
    <mergeCell ref="AJ108:AM111"/>
    <mergeCell ref="BR108:BU111"/>
    <mergeCell ref="ZF108:ZI111"/>
    <mergeCell ref="CZ108:DC111"/>
    <mergeCell ref="EH108:EK111"/>
    <mergeCell ref="B84:E87"/>
    <mergeCell ref="B88:E91"/>
    <mergeCell ref="B92:E95"/>
    <mergeCell ref="B96:E99"/>
    <mergeCell ref="B100:E103"/>
    <mergeCell ref="MD108:MG111"/>
    <mergeCell ref="NL108:NO111"/>
    <mergeCell ref="SR108:SU111"/>
    <mergeCell ref="TZ108:UC111"/>
    <mergeCell ref="VH108:VK111"/>
    <mergeCell ref="WP108:WS111"/>
    <mergeCell ref="XX108:YA111"/>
    <mergeCell ref="OT108:OW111"/>
    <mergeCell ref="QB108:QE111"/>
    <mergeCell ref="RJ108:RM111"/>
    <mergeCell ref="FP108:FS111"/>
    <mergeCell ref="GX108:HA111"/>
    <mergeCell ref="IF108:II111"/>
    <mergeCell ref="JN108:JQ111"/>
    <mergeCell ref="KV108:KY111"/>
    <mergeCell ref="AFT108:AFW111"/>
    <mergeCell ref="AHB108:AHE111"/>
    <mergeCell ref="AIJ108:AIM111"/>
    <mergeCell ref="AJR108:AJU111"/>
    <mergeCell ref="AKZ108:ALC111"/>
    <mergeCell ref="AAN108:AAQ111"/>
    <mergeCell ref="ABV108:ABY111"/>
    <mergeCell ref="ADD108:ADG111"/>
    <mergeCell ref="AEL108:AEO111"/>
    <mergeCell ref="ASV108:ASY111"/>
    <mergeCell ref="AUD108:AUG111"/>
    <mergeCell ref="AVL108:AVO111"/>
    <mergeCell ref="AWT108:AWW111"/>
    <mergeCell ref="AYB108:AYE111"/>
    <mergeCell ref="AMH108:AMK111"/>
    <mergeCell ref="ANP108:ANS111"/>
    <mergeCell ref="AOX108:APA111"/>
    <mergeCell ref="AQF108:AQI111"/>
    <mergeCell ref="ARN108:ARQ111"/>
    <mergeCell ref="BFX108:BGA111"/>
    <mergeCell ref="BHF108:BHI111"/>
    <mergeCell ref="BIN108:BIQ111"/>
    <mergeCell ref="BJV108:BJY111"/>
    <mergeCell ref="BLD108:BLG111"/>
    <mergeCell ref="AZJ108:AZM111"/>
    <mergeCell ref="BAR108:BAU111"/>
    <mergeCell ref="BBZ108:BCC111"/>
    <mergeCell ref="BDH108:BDK111"/>
    <mergeCell ref="BEP108:BES111"/>
    <mergeCell ref="BSZ108:BTC111"/>
    <mergeCell ref="BUH108:BUK111"/>
    <mergeCell ref="BVP108:BVS111"/>
    <mergeCell ref="BWX108:BXA111"/>
    <mergeCell ref="BYF108:BYI111"/>
    <mergeCell ref="BML108:BMO111"/>
    <mergeCell ref="BNT108:BNW111"/>
    <mergeCell ref="BPB108:BPE111"/>
    <mergeCell ref="BQJ108:BQM111"/>
    <mergeCell ref="BRR108:BRU111"/>
    <mergeCell ref="CGB108:CGE111"/>
    <mergeCell ref="CHJ108:CHM111"/>
    <mergeCell ref="CIR108:CIU111"/>
    <mergeCell ref="CJZ108:CKC111"/>
    <mergeCell ref="CLH108:CLK111"/>
    <mergeCell ref="BZN108:BZQ111"/>
    <mergeCell ref="CAV108:CAY111"/>
    <mergeCell ref="CCD108:CCG111"/>
    <mergeCell ref="CDL108:CDO111"/>
    <mergeCell ref="CET108:CEW111"/>
    <mergeCell ref="CTD108:CTG111"/>
    <mergeCell ref="CUL108:CUO111"/>
    <mergeCell ref="CVT108:CVW111"/>
    <mergeCell ref="CXB108:CXE111"/>
    <mergeCell ref="CYJ108:CYM111"/>
    <mergeCell ref="CMP108:CMS111"/>
    <mergeCell ref="CNX108:COA111"/>
    <mergeCell ref="CPF108:CPI111"/>
    <mergeCell ref="CQN108:CQQ111"/>
    <mergeCell ref="CRV108:CRY111"/>
    <mergeCell ref="DGF108:DGI111"/>
    <mergeCell ref="DHN108:DHQ111"/>
    <mergeCell ref="DIV108:DIY111"/>
    <mergeCell ref="DKD108:DKG111"/>
    <mergeCell ref="DLL108:DLO111"/>
    <mergeCell ref="CZR108:CZU111"/>
    <mergeCell ref="DAZ108:DBC111"/>
    <mergeCell ref="DCH108:DCK111"/>
    <mergeCell ref="DDP108:DDS111"/>
    <mergeCell ref="DEX108:DFA111"/>
    <mergeCell ref="DTH108:DTK111"/>
    <mergeCell ref="DUP108:DUS111"/>
    <mergeCell ref="DVX108:DWA111"/>
    <mergeCell ref="DXF108:DXI111"/>
    <mergeCell ref="DYN108:DYQ111"/>
    <mergeCell ref="DMT108:DMW111"/>
    <mergeCell ref="DOB108:DOE111"/>
    <mergeCell ref="DPJ108:DPM111"/>
    <mergeCell ref="DQR108:DQU111"/>
    <mergeCell ref="DRZ108:DSC111"/>
    <mergeCell ref="EGJ108:EGM111"/>
    <mergeCell ref="EHR108:EHU111"/>
    <mergeCell ref="EIZ108:EJC111"/>
    <mergeCell ref="EKH108:EKK111"/>
    <mergeCell ref="ELP108:ELS111"/>
    <mergeCell ref="DZV108:DZY111"/>
    <mergeCell ref="EBD108:EBG111"/>
    <mergeCell ref="ECL108:ECO111"/>
    <mergeCell ref="EDT108:EDW111"/>
    <mergeCell ref="EFB108:EFE111"/>
    <mergeCell ref="ETL108:ETO111"/>
    <mergeCell ref="EUT108:EUW111"/>
    <mergeCell ref="EWB108:EWE111"/>
    <mergeCell ref="EXJ108:EXM111"/>
    <mergeCell ref="EYR108:EYU111"/>
    <mergeCell ref="EMX108:ENA111"/>
    <mergeCell ref="EOF108:EOI111"/>
    <mergeCell ref="EPN108:EPQ111"/>
    <mergeCell ref="EQV108:EQY111"/>
    <mergeCell ref="ESD108:ESG111"/>
    <mergeCell ref="FGN108:FGQ111"/>
    <mergeCell ref="FHV108:FHY111"/>
    <mergeCell ref="FJD108:FJG111"/>
    <mergeCell ref="FKL108:FKO111"/>
    <mergeCell ref="FLT108:FLW111"/>
    <mergeCell ref="EZZ108:FAC111"/>
    <mergeCell ref="FBH108:FBK111"/>
    <mergeCell ref="FCP108:FCS111"/>
    <mergeCell ref="FDX108:FEA111"/>
    <mergeCell ref="FFF108:FFI111"/>
    <mergeCell ref="FTP108:FTS111"/>
    <mergeCell ref="FUX108:FVA111"/>
    <mergeCell ref="FWF108:FWI111"/>
    <mergeCell ref="FXN108:FXQ111"/>
    <mergeCell ref="FYV108:FYY111"/>
    <mergeCell ref="FNB108:FNE111"/>
    <mergeCell ref="FOJ108:FOM111"/>
    <mergeCell ref="FPR108:FPU111"/>
    <mergeCell ref="FQZ108:FRC111"/>
    <mergeCell ref="FSH108:FSK111"/>
    <mergeCell ref="GGR108:GGU111"/>
    <mergeCell ref="GHZ108:GIC111"/>
    <mergeCell ref="GJH108:GJK111"/>
    <mergeCell ref="GKP108:GKS111"/>
    <mergeCell ref="GLX108:GMA111"/>
    <mergeCell ref="GAD108:GAG111"/>
    <mergeCell ref="GBL108:GBO111"/>
    <mergeCell ref="GCT108:GCW111"/>
    <mergeCell ref="GEB108:GEE111"/>
    <mergeCell ref="GFJ108:GFM111"/>
    <mergeCell ref="GTT108:GTW111"/>
    <mergeCell ref="GVB108:GVE111"/>
    <mergeCell ref="GWJ108:GWM111"/>
    <mergeCell ref="GXR108:GXU111"/>
    <mergeCell ref="GYZ108:GZC111"/>
    <mergeCell ref="GNF108:GNI111"/>
    <mergeCell ref="GON108:GOQ111"/>
    <mergeCell ref="GPV108:GPY111"/>
    <mergeCell ref="GRD108:GRG111"/>
    <mergeCell ref="GSL108:GSO111"/>
    <mergeCell ref="HGV108:HGY111"/>
    <mergeCell ref="HID108:HIG111"/>
    <mergeCell ref="HJL108:HJO111"/>
    <mergeCell ref="HKT108:HKW111"/>
    <mergeCell ref="HMB108:HME111"/>
    <mergeCell ref="HAH108:HAK111"/>
    <mergeCell ref="HBP108:HBS111"/>
    <mergeCell ref="HCX108:HDA111"/>
    <mergeCell ref="HEF108:HEI111"/>
    <mergeCell ref="HFN108:HFQ111"/>
    <mergeCell ref="HTX108:HUA111"/>
    <mergeCell ref="HVF108:HVI111"/>
    <mergeCell ref="HWN108:HWQ111"/>
    <mergeCell ref="HXV108:HXY111"/>
    <mergeCell ref="HZD108:HZG111"/>
    <mergeCell ref="HNJ108:HNM111"/>
    <mergeCell ref="HOR108:HOU111"/>
    <mergeCell ref="HPZ108:HQC111"/>
    <mergeCell ref="HRH108:HRK111"/>
    <mergeCell ref="HSP108:HSS111"/>
    <mergeCell ref="IGZ108:IHC111"/>
    <mergeCell ref="IIH108:IIK111"/>
    <mergeCell ref="IJP108:IJS111"/>
    <mergeCell ref="IKX108:ILA111"/>
    <mergeCell ref="IMF108:IMI111"/>
    <mergeCell ref="IAL108:IAO111"/>
    <mergeCell ref="IBT108:IBW111"/>
    <mergeCell ref="IDB108:IDE111"/>
    <mergeCell ref="IEJ108:IEM111"/>
    <mergeCell ref="IFR108:IFU111"/>
    <mergeCell ref="IUB108:IUE111"/>
    <mergeCell ref="IVJ108:IVM111"/>
    <mergeCell ref="IWR108:IWU111"/>
    <mergeCell ref="IXZ108:IYC111"/>
    <mergeCell ref="IZH108:IZK111"/>
    <mergeCell ref="INN108:INQ111"/>
    <mergeCell ref="IOV108:IOY111"/>
    <mergeCell ref="IQD108:IQG111"/>
    <mergeCell ref="IRL108:IRO111"/>
    <mergeCell ref="IST108:ISW111"/>
    <mergeCell ref="JHD108:JHG111"/>
    <mergeCell ref="JIL108:JIO111"/>
    <mergeCell ref="JJT108:JJW111"/>
    <mergeCell ref="JLB108:JLE111"/>
    <mergeCell ref="JMJ108:JMM111"/>
    <mergeCell ref="JAP108:JAS111"/>
    <mergeCell ref="JBX108:JCA111"/>
    <mergeCell ref="JDF108:JDI111"/>
    <mergeCell ref="JEN108:JEQ111"/>
    <mergeCell ref="JFV108:JFY111"/>
    <mergeCell ref="JUF108:JUI111"/>
    <mergeCell ref="JVN108:JVQ111"/>
    <mergeCell ref="JWV108:JWY111"/>
    <mergeCell ref="JYD108:JYG111"/>
    <mergeCell ref="JZL108:JZO111"/>
    <mergeCell ref="JNR108:JNU111"/>
    <mergeCell ref="JOZ108:JPC111"/>
    <mergeCell ref="JQH108:JQK111"/>
    <mergeCell ref="JRP108:JRS111"/>
    <mergeCell ref="JSX108:JTA111"/>
    <mergeCell ref="KHH108:KHK111"/>
    <mergeCell ref="KIP108:KIS111"/>
    <mergeCell ref="KJX108:KKA111"/>
    <mergeCell ref="KLF108:KLI111"/>
    <mergeCell ref="KMN108:KMQ111"/>
    <mergeCell ref="KAT108:KAW111"/>
    <mergeCell ref="KCB108:KCE111"/>
    <mergeCell ref="KDJ108:KDM111"/>
    <mergeCell ref="KER108:KEU111"/>
    <mergeCell ref="KFZ108:KGC111"/>
    <mergeCell ref="KUJ108:KUM111"/>
    <mergeCell ref="KVR108:KVU111"/>
    <mergeCell ref="KWZ108:KXC111"/>
    <mergeCell ref="KYH108:KYK111"/>
    <mergeCell ref="KZP108:KZS111"/>
    <mergeCell ref="KNV108:KNY111"/>
    <mergeCell ref="KPD108:KPG111"/>
    <mergeCell ref="KQL108:KQO111"/>
    <mergeCell ref="KRT108:KRW111"/>
    <mergeCell ref="KTB108:KTE111"/>
    <mergeCell ref="LHL108:LHO111"/>
    <mergeCell ref="LIT108:LIW111"/>
    <mergeCell ref="LKB108:LKE111"/>
    <mergeCell ref="LLJ108:LLM111"/>
    <mergeCell ref="LMR108:LMU111"/>
    <mergeCell ref="LAX108:LBA111"/>
    <mergeCell ref="LCF108:LCI111"/>
    <mergeCell ref="LDN108:LDQ111"/>
    <mergeCell ref="LEV108:LEY111"/>
    <mergeCell ref="LGD108:LGG111"/>
    <mergeCell ref="LUN108:LUQ111"/>
    <mergeCell ref="LVV108:LVY111"/>
    <mergeCell ref="LXD108:LXG111"/>
    <mergeCell ref="LYL108:LYO111"/>
    <mergeCell ref="LZT108:LZW111"/>
    <mergeCell ref="LNZ108:LOC111"/>
    <mergeCell ref="LPH108:LPK111"/>
    <mergeCell ref="LQP108:LQS111"/>
    <mergeCell ref="LRX108:LSA111"/>
    <mergeCell ref="LTF108:LTI111"/>
    <mergeCell ref="MHP108:MHS111"/>
    <mergeCell ref="MIX108:MJA111"/>
    <mergeCell ref="MKF108:MKI111"/>
    <mergeCell ref="MLN108:MLQ111"/>
    <mergeCell ref="MMV108:MMY111"/>
    <mergeCell ref="MBB108:MBE111"/>
    <mergeCell ref="MCJ108:MCM111"/>
    <mergeCell ref="MDR108:MDU111"/>
    <mergeCell ref="MEZ108:MFC111"/>
    <mergeCell ref="MGH108:MGK111"/>
    <mergeCell ref="MUR108:MUU111"/>
    <mergeCell ref="MVZ108:MWC111"/>
    <mergeCell ref="MXH108:MXK111"/>
    <mergeCell ref="MYP108:MYS111"/>
    <mergeCell ref="MZX108:NAA111"/>
    <mergeCell ref="MOD108:MOG111"/>
    <mergeCell ref="MPL108:MPO111"/>
    <mergeCell ref="MQT108:MQW111"/>
    <mergeCell ref="MSB108:MSE111"/>
    <mergeCell ref="MTJ108:MTM111"/>
    <mergeCell ref="NHT108:NHW111"/>
    <mergeCell ref="NJB108:NJE111"/>
    <mergeCell ref="NKJ108:NKM111"/>
    <mergeCell ref="NLR108:NLU111"/>
    <mergeCell ref="NMZ108:NNC111"/>
    <mergeCell ref="NBF108:NBI111"/>
    <mergeCell ref="NCN108:NCQ111"/>
    <mergeCell ref="NDV108:NDY111"/>
    <mergeCell ref="NFD108:NFG111"/>
    <mergeCell ref="NGL108:NGO111"/>
    <mergeCell ref="NUV108:NUY111"/>
    <mergeCell ref="NWD108:NWG111"/>
    <mergeCell ref="NXL108:NXO111"/>
    <mergeCell ref="NYT108:NYW111"/>
    <mergeCell ref="OAB108:OAE111"/>
    <mergeCell ref="NOH108:NOK111"/>
    <mergeCell ref="NPP108:NPS111"/>
    <mergeCell ref="NQX108:NRA111"/>
    <mergeCell ref="NSF108:NSI111"/>
    <mergeCell ref="NTN108:NTQ111"/>
    <mergeCell ref="OHX108:OIA111"/>
    <mergeCell ref="OJF108:OJI111"/>
    <mergeCell ref="OKN108:OKQ111"/>
    <mergeCell ref="OLV108:OLY111"/>
    <mergeCell ref="OND108:ONG111"/>
    <mergeCell ref="OBJ108:OBM111"/>
    <mergeCell ref="OCR108:OCU111"/>
    <mergeCell ref="ODZ108:OEC111"/>
    <mergeCell ref="OFH108:OFK111"/>
    <mergeCell ref="OGP108:OGS111"/>
    <mergeCell ref="OUZ108:OVC111"/>
    <mergeCell ref="OWH108:OWK111"/>
    <mergeCell ref="OXP108:OXS111"/>
    <mergeCell ref="OYX108:OZA111"/>
    <mergeCell ref="PAF108:PAI111"/>
    <mergeCell ref="OOL108:OOO111"/>
    <mergeCell ref="OPT108:OPW111"/>
    <mergeCell ref="ORB108:ORE111"/>
    <mergeCell ref="OSJ108:OSM111"/>
    <mergeCell ref="OTR108:OTU111"/>
    <mergeCell ref="PIB108:PIE111"/>
    <mergeCell ref="PJJ108:PJM111"/>
    <mergeCell ref="PKR108:PKU111"/>
    <mergeCell ref="PLZ108:PMC111"/>
    <mergeCell ref="PNH108:PNK111"/>
    <mergeCell ref="PBN108:PBQ111"/>
    <mergeCell ref="PCV108:PCY111"/>
    <mergeCell ref="PED108:PEG111"/>
    <mergeCell ref="PFL108:PFO111"/>
    <mergeCell ref="PGT108:PGW111"/>
    <mergeCell ref="PVD108:PVG111"/>
    <mergeCell ref="PWL108:PWO111"/>
    <mergeCell ref="PXT108:PXW111"/>
    <mergeCell ref="PZB108:PZE111"/>
    <mergeCell ref="QAJ108:QAM111"/>
    <mergeCell ref="POP108:POS111"/>
    <mergeCell ref="PPX108:PQA111"/>
    <mergeCell ref="PRF108:PRI111"/>
    <mergeCell ref="PSN108:PSQ111"/>
    <mergeCell ref="PTV108:PTY111"/>
    <mergeCell ref="QIF108:QII111"/>
    <mergeCell ref="QJN108:QJQ111"/>
    <mergeCell ref="QKV108:QKY111"/>
    <mergeCell ref="QMD108:QMG111"/>
    <mergeCell ref="QNL108:QNO111"/>
    <mergeCell ref="QBR108:QBU111"/>
    <mergeCell ref="QCZ108:QDC111"/>
    <mergeCell ref="QEH108:QEK111"/>
    <mergeCell ref="QFP108:QFS111"/>
    <mergeCell ref="QGX108:QHA111"/>
    <mergeCell ref="QVH108:QVK111"/>
    <mergeCell ref="QWP108:QWS111"/>
    <mergeCell ref="QXX108:QYA111"/>
    <mergeCell ref="QZF108:QZI111"/>
    <mergeCell ref="RAN108:RAQ111"/>
    <mergeCell ref="QOT108:QOW111"/>
    <mergeCell ref="QQB108:QQE111"/>
    <mergeCell ref="QRJ108:QRM111"/>
    <mergeCell ref="QSR108:QSU111"/>
    <mergeCell ref="QTZ108:QUC111"/>
    <mergeCell ref="RIJ108:RIM111"/>
    <mergeCell ref="RJR108:RJU111"/>
    <mergeCell ref="RKZ108:RLC111"/>
    <mergeCell ref="RMH108:RMK111"/>
    <mergeCell ref="RNP108:RNS111"/>
    <mergeCell ref="RBV108:RBY111"/>
    <mergeCell ref="RDD108:RDG111"/>
    <mergeCell ref="REL108:REO111"/>
    <mergeCell ref="RFT108:RFW111"/>
    <mergeCell ref="RHB108:RHE111"/>
    <mergeCell ref="RVL108:RVO111"/>
    <mergeCell ref="RWT108:RWW111"/>
    <mergeCell ref="RYB108:RYE111"/>
    <mergeCell ref="RZJ108:RZM111"/>
    <mergeCell ref="SAR108:SAU111"/>
    <mergeCell ref="ROX108:RPA111"/>
    <mergeCell ref="RQF108:RQI111"/>
    <mergeCell ref="RRN108:RRQ111"/>
    <mergeCell ref="RSV108:RSY111"/>
    <mergeCell ref="RUD108:RUG111"/>
    <mergeCell ref="SIN108:SIQ111"/>
    <mergeCell ref="SJV108:SJY111"/>
    <mergeCell ref="SLD108:SLG111"/>
    <mergeCell ref="SML108:SMO111"/>
    <mergeCell ref="SNT108:SNW111"/>
    <mergeCell ref="SBZ108:SCC111"/>
    <mergeCell ref="SDH108:SDK111"/>
    <mergeCell ref="SEP108:SES111"/>
    <mergeCell ref="SFX108:SGA111"/>
    <mergeCell ref="SHF108:SHI111"/>
    <mergeCell ref="SVP108:SVS111"/>
    <mergeCell ref="SWX108:SXA111"/>
    <mergeCell ref="SYF108:SYI111"/>
    <mergeCell ref="SZN108:SZQ111"/>
    <mergeCell ref="TAV108:TAY111"/>
    <mergeCell ref="SPB108:SPE111"/>
    <mergeCell ref="SQJ108:SQM111"/>
    <mergeCell ref="SRR108:SRU111"/>
    <mergeCell ref="SSZ108:STC111"/>
    <mergeCell ref="SUH108:SUK111"/>
    <mergeCell ref="TIR108:TIU111"/>
    <mergeCell ref="TJZ108:TKC111"/>
    <mergeCell ref="TLH108:TLK111"/>
    <mergeCell ref="TMP108:TMS111"/>
    <mergeCell ref="TNX108:TOA111"/>
    <mergeCell ref="TCD108:TCG111"/>
    <mergeCell ref="TDL108:TDO111"/>
    <mergeCell ref="TET108:TEW111"/>
    <mergeCell ref="TGB108:TGE111"/>
    <mergeCell ref="THJ108:THM111"/>
    <mergeCell ref="TVT108:TVW111"/>
    <mergeCell ref="TXB108:TXE111"/>
    <mergeCell ref="TYJ108:TYM111"/>
    <mergeCell ref="TZR108:TZU111"/>
    <mergeCell ref="UAZ108:UBC111"/>
    <mergeCell ref="TPF108:TPI111"/>
    <mergeCell ref="TQN108:TQQ111"/>
    <mergeCell ref="TRV108:TRY111"/>
    <mergeCell ref="TTD108:TTG111"/>
    <mergeCell ref="TUL108:TUO111"/>
    <mergeCell ref="UIV108:UIY111"/>
    <mergeCell ref="UKD108:UKG111"/>
    <mergeCell ref="ULL108:ULO111"/>
    <mergeCell ref="UMT108:UMW111"/>
    <mergeCell ref="UOB108:UOE111"/>
    <mergeCell ref="UCH108:UCK111"/>
    <mergeCell ref="UDP108:UDS111"/>
    <mergeCell ref="UEX108:UFA111"/>
    <mergeCell ref="UGF108:UGI111"/>
    <mergeCell ref="UHN108:UHQ111"/>
    <mergeCell ref="UVX108:UWA111"/>
    <mergeCell ref="UXF108:UXI111"/>
    <mergeCell ref="UYN108:UYQ111"/>
    <mergeCell ref="UZV108:UZY111"/>
    <mergeCell ref="VBD108:VBG111"/>
    <mergeCell ref="UPJ108:UPM111"/>
    <mergeCell ref="UQR108:UQU111"/>
    <mergeCell ref="URZ108:USC111"/>
    <mergeCell ref="UTH108:UTK111"/>
    <mergeCell ref="UUP108:UUS111"/>
    <mergeCell ref="VIZ108:VJC111"/>
    <mergeCell ref="VKH108:VKK111"/>
    <mergeCell ref="VLP108:VLS111"/>
    <mergeCell ref="VMX108:VNA111"/>
    <mergeCell ref="VOF108:VOI111"/>
    <mergeCell ref="VCL108:VCO111"/>
    <mergeCell ref="VDT108:VDW111"/>
    <mergeCell ref="VFB108:VFE111"/>
    <mergeCell ref="VGJ108:VGM111"/>
    <mergeCell ref="VHR108:VHU111"/>
    <mergeCell ref="WHV108:WHY111"/>
    <mergeCell ref="VWB108:VWE111"/>
    <mergeCell ref="VXJ108:VXM111"/>
    <mergeCell ref="VYR108:VYU111"/>
    <mergeCell ref="VZZ108:WAC111"/>
    <mergeCell ref="WBH108:WBK111"/>
    <mergeCell ref="VPN108:VPQ111"/>
    <mergeCell ref="VQV108:VQY111"/>
    <mergeCell ref="VSD108:VSG111"/>
    <mergeCell ref="VTL108:VTO111"/>
    <mergeCell ref="VUT108:VUW111"/>
    <mergeCell ref="XCT108:XCW111"/>
    <mergeCell ref="XEB108:XEE111"/>
    <mergeCell ref="B136:E139"/>
    <mergeCell ref="B140:E143"/>
    <mergeCell ref="B144:E147"/>
    <mergeCell ref="WWF108:WWI111"/>
    <mergeCell ref="WXN108:WXQ111"/>
    <mergeCell ref="WYV108:WYY111"/>
    <mergeCell ref="XAD108:XAG111"/>
    <mergeCell ref="XBL108:XBO111"/>
    <mergeCell ref="WPR108:WPU111"/>
    <mergeCell ref="WQZ108:WRC111"/>
    <mergeCell ref="WSH108:WSK111"/>
    <mergeCell ref="WTP108:WTS111"/>
    <mergeCell ref="WUX108:WVA111"/>
    <mergeCell ref="WJD108:WJG111"/>
    <mergeCell ref="WKL108:WKO111"/>
    <mergeCell ref="WLT108:WLW111"/>
    <mergeCell ref="WNB108:WNE111"/>
    <mergeCell ref="WOJ108:WOM111"/>
    <mergeCell ref="WCP108:WCS111"/>
    <mergeCell ref="WDX108:WEA111"/>
    <mergeCell ref="WFF108:WFI111"/>
    <mergeCell ref="WGN108:WGQ111"/>
    <mergeCell ref="B208:E211"/>
    <mergeCell ref="B212:E215"/>
    <mergeCell ref="B216:E219"/>
    <mergeCell ref="B268:E271"/>
    <mergeCell ref="B272:E275"/>
    <mergeCell ref="B220:E223"/>
    <mergeCell ref="B148:E151"/>
    <mergeCell ref="B152:E155"/>
    <mergeCell ref="B156:E159"/>
    <mergeCell ref="B160:E163"/>
    <mergeCell ref="B164:E167"/>
    <mergeCell ref="B188:E191"/>
    <mergeCell ref="B192:E195"/>
    <mergeCell ref="B196:E199"/>
    <mergeCell ref="B200:E203"/>
    <mergeCell ref="B204:E207"/>
    <mergeCell ref="B168:E171"/>
    <mergeCell ref="B172:E175"/>
    <mergeCell ref="B176:E179"/>
    <mergeCell ref="B180:E183"/>
    <mergeCell ref="B184:E187"/>
    <mergeCell ref="B224:E227"/>
    <mergeCell ref="B228:E231"/>
    <mergeCell ref="B232:E235"/>
    <mergeCell ref="B236:E239"/>
    <mergeCell ref="B240:E243"/>
    <mergeCell ref="B244:E247"/>
    <mergeCell ref="B248:E251"/>
    <mergeCell ref="B252:E255"/>
    <mergeCell ref="B256:E259"/>
    <mergeCell ref="B260:E263"/>
    <mergeCell ref="B304:E307"/>
    <mergeCell ref="B308:E311"/>
    <mergeCell ref="B264:E267"/>
    <mergeCell ref="B280:E283"/>
    <mergeCell ref="B276:E279"/>
    <mergeCell ref="B284:E287"/>
    <mergeCell ref="B288:E291"/>
    <mergeCell ref="B312:E315"/>
    <mergeCell ref="B316:E319"/>
    <mergeCell ref="B320:E323"/>
    <mergeCell ref="B324:E327"/>
    <mergeCell ref="B356:E359"/>
    <mergeCell ref="B360:E363"/>
    <mergeCell ref="B292:E295"/>
    <mergeCell ref="B296:E299"/>
    <mergeCell ref="B300:E303"/>
    <mergeCell ref="B364:E367"/>
    <mergeCell ref="B328:E331"/>
    <mergeCell ref="B332:E335"/>
    <mergeCell ref="B368:E371"/>
    <mergeCell ref="B372:E375"/>
    <mergeCell ref="B336:E339"/>
    <mergeCell ref="B340:E343"/>
    <mergeCell ref="B344:E347"/>
    <mergeCell ref="B348:E351"/>
    <mergeCell ref="B352:E355"/>
    <mergeCell ref="B396:E399"/>
    <mergeCell ref="B400:E403"/>
    <mergeCell ref="B404:E407"/>
    <mergeCell ref="B408:E411"/>
    <mergeCell ref="B412:E415"/>
    <mergeCell ref="B376:E379"/>
    <mergeCell ref="B380:E383"/>
    <mergeCell ref="B384:E387"/>
    <mergeCell ref="B388:E391"/>
    <mergeCell ref="B392:E395"/>
    <mergeCell ref="B416:E419"/>
    <mergeCell ref="B420:E423"/>
    <mergeCell ref="B424:E427"/>
    <mergeCell ref="B428:E431"/>
    <mergeCell ref="B432:E435"/>
    <mergeCell ref="B596:E599"/>
    <mergeCell ref="B600:E603"/>
    <mergeCell ref="B604:E607"/>
    <mergeCell ref="B608:E611"/>
    <mergeCell ref="B524:E527"/>
    <mergeCell ref="B528:E531"/>
    <mergeCell ref="B536:E539"/>
    <mergeCell ref="B540:E543"/>
    <mergeCell ref="B544:E547"/>
    <mergeCell ref="B560:E563"/>
    <mergeCell ref="B564:E567"/>
    <mergeCell ref="B572:E575"/>
    <mergeCell ref="B576:E579"/>
    <mergeCell ref="B532:E535"/>
    <mergeCell ref="B548:E551"/>
    <mergeCell ref="B552:E555"/>
    <mergeCell ref="B556:E559"/>
    <mergeCell ref="B568:E571"/>
    <mergeCell ref="B580:E583"/>
    <mergeCell ref="B456:E459"/>
    <mergeCell ref="B464:E467"/>
    <mergeCell ref="B476:E479"/>
    <mergeCell ref="B748:E751"/>
    <mergeCell ref="B752:E755"/>
    <mergeCell ref="B436:E439"/>
    <mergeCell ref="B440:E443"/>
    <mergeCell ref="B444:E447"/>
    <mergeCell ref="B448:E451"/>
    <mergeCell ref="B452:E455"/>
    <mergeCell ref="B612:E615"/>
    <mergeCell ref="B616:E619"/>
    <mergeCell ref="B620:E623"/>
    <mergeCell ref="B624:E627"/>
    <mergeCell ref="B628:E631"/>
    <mergeCell ref="B632:E635"/>
    <mergeCell ref="B636:E639"/>
    <mergeCell ref="B640:E643"/>
    <mergeCell ref="B644:E647"/>
    <mergeCell ref="B648:E651"/>
    <mergeCell ref="B652:E655"/>
    <mergeCell ref="B656:E659"/>
    <mergeCell ref="B660:E663"/>
    <mergeCell ref="B664:E667"/>
  </mergeCells>
  <phoneticPr fontId="1"/>
  <pageMargins left="0.23622047244094491" right="0.23622047244094491" top="0.74803149606299213" bottom="0.74803149606299213" header="0.31496062992125984" footer="0.31496062992125984"/>
  <rowBreaks count="3" manualBreakCount="3">
    <brk id="75" max="33" man="1"/>
    <brk id="143" max="33" man="1"/>
    <brk id="483"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topLeftCell="A22" zoomScale="60" zoomScaleNormal="100" workbookViewId="0">
      <selection activeCell="C28" sqref="C28"/>
    </sheetView>
  </sheetViews>
  <sheetFormatPr defaultRowHeight="13.5" x14ac:dyDescent="0.15"/>
  <cols>
    <col min="1" max="1" width="5" customWidth="1"/>
    <col min="3" max="3" width="39.5" customWidth="1"/>
    <col min="4" max="4" width="125.375" customWidth="1"/>
  </cols>
  <sheetData>
    <row r="1" spans="1:4" ht="28.5" customHeight="1" x14ac:dyDescent="0.15">
      <c r="D1" s="14"/>
    </row>
    <row r="2" spans="1:4" ht="28.5" customHeight="1" x14ac:dyDescent="0.15">
      <c r="A2" s="431" t="s">
        <v>25</v>
      </c>
      <c r="B2" s="432"/>
      <c r="C2" s="432"/>
      <c r="D2" s="432"/>
    </row>
    <row r="3" spans="1:4" ht="6.75" customHeight="1" x14ac:dyDescent="0.15"/>
    <row r="4" spans="1:4" ht="48.75" customHeight="1" thickBot="1" x14ac:dyDescent="0.2">
      <c r="B4" s="15" t="s">
        <v>26</v>
      </c>
    </row>
    <row r="5" spans="1:4" ht="27.75" customHeight="1" thickBot="1" x14ac:dyDescent="0.2">
      <c r="B5" s="16"/>
      <c r="C5" s="17" t="s">
        <v>27</v>
      </c>
      <c r="D5" s="18" t="s">
        <v>28</v>
      </c>
    </row>
    <row r="6" spans="1:4" ht="64.5" customHeight="1" x14ac:dyDescent="0.15">
      <c r="B6" s="433" t="s">
        <v>29</v>
      </c>
      <c r="C6" s="19" t="s">
        <v>30</v>
      </c>
      <c r="D6" s="20" t="s">
        <v>31</v>
      </c>
    </row>
    <row r="7" spans="1:4" ht="64.5" customHeight="1" x14ac:dyDescent="0.15">
      <c r="B7" s="434"/>
      <c r="C7" s="21" t="s">
        <v>32</v>
      </c>
      <c r="D7" s="22" t="s">
        <v>33</v>
      </c>
    </row>
    <row r="8" spans="1:4" ht="64.5" customHeight="1" x14ac:dyDescent="0.15">
      <c r="B8" s="435"/>
      <c r="C8" s="23" t="s">
        <v>34</v>
      </c>
      <c r="D8" s="24" t="s">
        <v>35</v>
      </c>
    </row>
    <row r="9" spans="1:4" ht="64.5" customHeight="1" thickBot="1" x14ac:dyDescent="0.2">
      <c r="B9" s="436"/>
      <c r="C9" s="25" t="s">
        <v>36</v>
      </c>
      <c r="D9" s="26" t="s">
        <v>37</v>
      </c>
    </row>
    <row r="10" spans="1:4" ht="64.5" customHeight="1" x14ac:dyDescent="0.15">
      <c r="B10" s="433" t="s">
        <v>38</v>
      </c>
      <c r="C10" s="19" t="s">
        <v>39</v>
      </c>
      <c r="D10" s="20" t="s">
        <v>40</v>
      </c>
    </row>
    <row r="11" spans="1:4" ht="64.5" customHeight="1" x14ac:dyDescent="0.15">
      <c r="B11" s="434"/>
      <c r="C11" s="21" t="s">
        <v>41</v>
      </c>
      <c r="D11" s="22" t="s">
        <v>42</v>
      </c>
    </row>
    <row r="12" spans="1:4" ht="64.5" customHeight="1" x14ac:dyDescent="0.15">
      <c r="B12" s="435"/>
      <c r="C12" s="23" t="s">
        <v>43</v>
      </c>
      <c r="D12" s="24" t="s">
        <v>44</v>
      </c>
    </row>
    <row r="13" spans="1:4" ht="64.5" customHeight="1" x14ac:dyDescent="0.15">
      <c r="B13" s="435"/>
      <c r="C13" s="23" t="s">
        <v>45</v>
      </c>
      <c r="D13" s="24" t="s">
        <v>46</v>
      </c>
    </row>
    <row r="14" spans="1:4" ht="64.5" customHeight="1" x14ac:dyDescent="0.15">
      <c r="B14" s="435"/>
      <c r="C14" s="23" t="s">
        <v>47</v>
      </c>
      <c r="D14" s="24" t="s">
        <v>48</v>
      </c>
    </row>
    <row r="15" spans="1:4" ht="64.5" customHeight="1" thickBot="1" x14ac:dyDescent="0.2">
      <c r="B15" s="436"/>
      <c r="C15" s="25" t="s">
        <v>49</v>
      </c>
      <c r="D15" s="26" t="s">
        <v>50</v>
      </c>
    </row>
    <row r="16" spans="1:4" ht="57" customHeight="1" x14ac:dyDescent="0.15">
      <c r="B16" s="27"/>
      <c r="C16" s="28"/>
      <c r="D16" s="28"/>
    </row>
    <row r="17" spans="2:4" ht="32.25" customHeight="1" x14ac:dyDescent="0.15"/>
    <row r="18" spans="2:4" ht="42.75" customHeight="1" thickBot="1" x14ac:dyDescent="0.2">
      <c r="B18" s="15" t="s">
        <v>51</v>
      </c>
    </row>
    <row r="19" spans="2:4" ht="65.25" customHeight="1" x14ac:dyDescent="0.15">
      <c r="B19" s="437" t="s">
        <v>52</v>
      </c>
      <c r="C19" s="19" t="s">
        <v>53</v>
      </c>
      <c r="D19" s="20" t="s">
        <v>54</v>
      </c>
    </row>
    <row r="20" spans="2:4" ht="65.25" customHeight="1" x14ac:dyDescent="0.15">
      <c r="B20" s="438"/>
      <c r="C20" s="23" t="s">
        <v>55</v>
      </c>
      <c r="D20" s="24" t="s">
        <v>56</v>
      </c>
    </row>
    <row r="21" spans="2:4" ht="65.25" customHeight="1" x14ac:dyDescent="0.15">
      <c r="B21" s="438"/>
      <c r="C21" s="23" t="s">
        <v>57</v>
      </c>
      <c r="D21" s="24" t="s">
        <v>58</v>
      </c>
    </row>
    <row r="22" spans="2:4" ht="65.25" customHeight="1" x14ac:dyDescent="0.15">
      <c r="B22" s="438"/>
      <c r="C22" s="23" t="s">
        <v>59</v>
      </c>
      <c r="D22" s="24" t="s">
        <v>60</v>
      </c>
    </row>
    <row r="23" spans="2:4" ht="66.75" customHeight="1" x14ac:dyDescent="0.15">
      <c r="B23" s="438"/>
      <c r="C23" s="23" t="s">
        <v>61</v>
      </c>
      <c r="D23" s="24" t="s">
        <v>62</v>
      </c>
    </row>
    <row r="24" spans="2:4" ht="64.5" customHeight="1" thickBot="1" x14ac:dyDescent="0.2">
      <c r="B24" s="439"/>
      <c r="C24" s="25" t="s">
        <v>63</v>
      </c>
      <c r="D24" s="26" t="s">
        <v>64</v>
      </c>
    </row>
    <row r="25" spans="2:4" ht="65.25" customHeight="1" thickBot="1" x14ac:dyDescent="0.2">
      <c r="B25" s="29" t="s">
        <v>65</v>
      </c>
      <c r="C25" s="30" t="s">
        <v>66</v>
      </c>
      <c r="D25" s="31" t="s">
        <v>67</v>
      </c>
    </row>
    <row r="26" spans="2:4" ht="65.25" customHeight="1" x14ac:dyDescent="0.15">
      <c r="B26" s="440" t="s">
        <v>68</v>
      </c>
      <c r="C26" s="21" t="s">
        <v>69</v>
      </c>
      <c r="D26" s="22" t="s">
        <v>70</v>
      </c>
    </row>
    <row r="27" spans="2:4" ht="65.25" customHeight="1" x14ac:dyDescent="0.15">
      <c r="B27" s="440"/>
      <c r="C27" s="23" t="s">
        <v>71</v>
      </c>
      <c r="D27" s="24" t="s">
        <v>72</v>
      </c>
    </row>
    <row r="28" spans="2:4" ht="65.25" customHeight="1" x14ac:dyDescent="0.15">
      <c r="B28" s="440"/>
      <c r="C28" s="23" t="s">
        <v>73</v>
      </c>
      <c r="D28" s="24" t="s">
        <v>74</v>
      </c>
    </row>
    <row r="29" spans="2:4" ht="65.25" customHeight="1" thickBot="1" x14ac:dyDescent="0.2">
      <c r="B29" s="441"/>
      <c r="C29" s="25" t="s">
        <v>75</v>
      </c>
      <c r="D29" s="32" t="s">
        <v>76</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worksheet>
</file>