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9675" windowHeight="8265"/>
  </bookViews>
  <sheets>
    <sheet name="様式 (地方総括)" sheetId="7" r:id="rId1"/>
    <sheet name="分類例" sheetId="8" r:id="rId2"/>
  </sheets>
  <definedNames>
    <definedName name="_xlnm.Print_Area" localSheetId="0">'様式 (地方総括)'!$A$1:$AH$650</definedName>
    <definedName name="_xlnm.Print_Titles" localSheetId="0">'様式 (地方総括)'!$1:$7</definedName>
  </definedNames>
  <calcPr calcId="125725"/>
</workbook>
</file>

<file path=xl/calcChain.xml><?xml version="1.0" encoding="utf-8"?>
<calcChain xmlns="http://schemas.openxmlformats.org/spreadsheetml/2006/main">
  <c r="AB475" i="7"/>
  <c r="AA475"/>
  <c r="Z475"/>
  <c r="Y475"/>
  <c r="X475"/>
  <c r="W475"/>
  <c r="V475"/>
  <c r="U475"/>
  <c r="T475"/>
  <c r="S475"/>
  <c r="R475"/>
  <c r="Q475"/>
  <c r="N475"/>
  <c r="M475"/>
  <c r="L475"/>
  <c r="K475"/>
  <c r="J475"/>
  <c r="I475"/>
  <c r="H475"/>
  <c r="G475"/>
  <c r="AD474"/>
  <c r="AC474"/>
  <c r="P474"/>
  <c r="AF474" s="1"/>
  <c r="AH474" s="1"/>
  <c r="O474"/>
  <c r="AE474" s="1"/>
  <c r="AG474" s="1"/>
  <c r="AD473"/>
  <c r="AC473"/>
  <c r="P473"/>
  <c r="AF473" s="1"/>
  <c r="AH473" s="1"/>
  <c r="O473"/>
  <c r="AE473" s="1"/>
  <c r="AG473" s="1"/>
  <c r="AD472"/>
  <c r="AD475" s="1"/>
  <c r="AC472"/>
  <c r="AC475" s="1"/>
  <c r="P472"/>
  <c r="P475" s="1"/>
  <c r="O472"/>
  <c r="O475" s="1"/>
  <c r="AF472" l="1"/>
  <c r="AE472"/>
  <c r="AF475" l="1"/>
  <c r="AH472"/>
  <c r="AH475" s="1"/>
  <c r="AE475"/>
  <c r="AG472"/>
  <c r="AG475" s="1"/>
  <c r="AH642" l="1"/>
  <c r="AH641"/>
  <c r="AH640"/>
  <c r="AG641"/>
  <c r="AG642"/>
  <c r="AG640"/>
  <c r="R642"/>
  <c r="S642"/>
  <c r="T642"/>
  <c r="U642"/>
  <c r="V642"/>
  <c r="W642"/>
  <c r="X642"/>
  <c r="Y642"/>
  <c r="Z642"/>
  <c r="AA642"/>
  <c r="AB642"/>
  <c r="R641"/>
  <c r="S641"/>
  <c r="T641"/>
  <c r="U641"/>
  <c r="V641"/>
  <c r="W641"/>
  <c r="X641"/>
  <c r="Y641"/>
  <c r="Z641"/>
  <c r="AA641"/>
  <c r="AB641"/>
  <c r="Q641"/>
  <c r="Q642"/>
  <c r="H642"/>
  <c r="I642"/>
  <c r="J642"/>
  <c r="K642"/>
  <c r="L642"/>
  <c r="M642"/>
  <c r="N642"/>
  <c r="H641"/>
  <c r="I641"/>
  <c r="J641"/>
  <c r="K641"/>
  <c r="L641"/>
  <c r="M641"/>
  <c r="N641"/>
  <c r="G641"/>
  <c r="G642"/>
  <c r="G640"/>
  <c r="AH622"/>
  <c r="AH646" s="1"/>
  <c r="AH621"/>
  <c r="AH645" s="1"/>
  <c r="AH620"/>
  <c r="AH644" s="1"/>
  <c r="AG621"/>
  <c r="AG645" s="1"/>
  <c r="AG622"/>
  <c r="AG646" s="1"/>
  <c r="AG620"/>
  <c r="AG644" s="1"/>
  <c r="R622"/>
  <c r="R646" s="1"/>
  <c r="S622"/>
  <c r="S646" s="1"/>
  <c r="T622"/>
  <c r="T646" s="1"/>
  <c r="U622"/>
  <c r="U646" s="1"/>
  <c r="V622"/>
  <c r="V646" s="1"/>
  <c r="W622"/>
  <c r="W646" s="1"/>
  <c r="X622"/>
  <c r="X646" s="1"/>
  <c r="Y622"/>
  <c r="Y646" s="1"/>
  <c r="Z622"/>
  <c r="Z646" s="1"/>
  <c r="AA622"/>
  <c r="AA646" s="1"/>
  <c r="AB622"/>
  <c r="AB646" s="1"/>
  <c r="S621"/>
  <c r="S645" s="1"/>
  <c r="T621"/>
  <c r="T645" s="1"/>
  <c r="U621"/>
  <c r="U645" s="1"/>
  <c r="V621"/>
  <c r="V645" s="1"/>
  <c r="W621"/>
  <c r="W645" s="1"/>
  <c r="X621"/>
  <c r="X645" s="1"/>
  <c r="Y621"/>
  <c r="Y645" s="1"/>
  <c r="Z621"/>
  <c r="Z645" s="1"/>
  <c r="AA621"/>
  <c r="AA645" s="1"/>
  <c r="AB621"/>
  <c r="AB645" s="1"/>
  <c r="R621"/>
  <c r="R645" s="1"/>
  <c r="Q621"/>
  <c r="Q645" s="1"/>
  <c r="Q622"/>
  <c r="Q646" s="1"/>
  <c r="H622"/>
  <c r="H646" s="1"/>
  <c r="I622"/>
  <c r="I646" s="1"/>
  <c r="J622"/>
  <c r="J646" s="1"/>
  <c r="K622"/>
  <c r="K646" s="1"/>
  <c r="L622"/>
  <c r="L646" s="1"/>
  <c r="M622"/>
  <c r="M646" s="1"/>
  <c r="N622"/>
  <c r="N646" s="1"/>
  <c r="H621"/>
  <c r="H645" s="1"/>
  <c r="I621"/>
  <c r="I645" s="1"/>
  <c r="J621"/>
  <c r="J645" s="1"/>
  <c r="K621"/>
  <c r="K645" s="1"/>
  <c r="L621"/>
  <c r="L645" s="1"/>
  <c r="M621"/>
  <c r="M645" s="1"/>
  <c r="N621"/>
  <c r="N645" s="1"/>
  <c r="G622"/>
  <c r="G646" s="1"/>
  <c r="G621"/>
  <c r="G645" s="1"/>
  <c r="R620"/>
  <c r="R644" s="1"/>
  <c r="S620"/>
  <c r="S644" s="1"/>
  <c r="T620"/>
  <c r="T644" s="1"/>
  <c r="U620"/>
  <c r="U644" s="1"/>
  <c r="V620"/>
  <c r="V644" s="1"/>
  <c r="W620"/>
  <c r="W644" s="1"/>
  <c r="X620"/>
  <c r="X644" s="1"/>
  <c r="Y620"/>
  <c r="Y644" s="1"/>
  <c r="Z620"/>
  <c r="Z644" s="1"/>
  <c r="AA620"/>
  <c r="AA644" s="1"/>
  <c r="AB620"/>
  <c r="AB644" s="1"/>
  <c r="Q620"/>
  <c r="Q644" s="1"/>
  <c r="I620"/>
  <c r="I644" s="1"/>
  <c r="J620"/>
  <c r="J644" s="1"/>
  <c r="K620"/>
  <c r="K644" s="1"/>
  <c r="L620"/>
  <c r="L644" s="1"/>
  <c r="M620"/>
  <c r="M644" s="1"/>
  <c r="N620"/>
  <c r="N644" s="1"/>
  <c r="H620"/>
  <c r="H644" s="1"/>
  <c r="G620"/>
  <c r="G644" s="1"/>
  <c r="AH511"/>
  <c r="AG511"/>
  <c r="AB511"/>
  <c r="AA511"/>
  <c r="Z511"/>
  <c r="Y511"/>
  <c r="X511"/>
  <c r="W511"/>
  <c r="V511"/>
  <c r="U511"/>
  <c r="T511"/>
  <c r="S511"/>
  <c r="R511"/>
  <c r="Q511"/>
  <c r="N511"/>
  <c r="M511"/>
  <c r="L511"/>
  <c r="K511"/>
  <c r="J511"/>
  <c r="I511"/>
  <c r="H511"/>
  <c r="G511"/>
  <c r="AD510"/>
  <c r="AC510"/>
  <c r="P510"/>
  <c r="AF510" s="1"/>
  <c r="O510"/>
  <c r="AE510" s="1"/>
  <c r="AD509"/>
  <c r="AC509"/>
  <c r="AC511" s="1"/>
  <c r="P509"/>
  <c r="AF509" s="1"/>
  <c r="O509"/>
  <c r="AE509" s="1"/>
  <c r="AD508"/>
  <c r="AD511" s="1"/>
  <c r="AC508"/>
  <c r="P508"/>
  <c r="P511" s="1"/>
  <c r="O508"/>
  <c r="O511" s="1"/>
  <c r="AF508" l="1"/>
  <c r="AF511" s="1"/>
  <c r="AE508"/>
  <c r="AE511" s="1"/>
  <c r="AH639" l="1"/>
  <c r="AG639"/>
  <c r="AB639"/>
  <c r="AA639"/>
  <c r="Z639"/>
  <c r="Y639"/>
  <c r="X639"/>
  <c r="W639"/>
  <c r="V639"/>
  <c r="U639"/>
  <c r="T639"/>
  <c r="S639"/>
  <c r="R639"/>
  <c r="Q639"/>
  <c r="N639"/>
  <c r="M639"/>
  <c r="L639"/>
  <c r="K639"/>
  <c r="J639"/>
  <c r="I639"/>
  <c r="H639"/>
  <c r="G639"/>
  <c r="AD638"/>
  <c r="AC638"/>
  <c r="P638"/>
  <c r="AF638" s="1"/>
  <c r="O638"/>
  <c r="AD637"/>
  <c r="AC637"/>
  <c r="AC639" s="1"/>
  <c r="P637"/>
  <c r="O637"/>
  <c r="AD636"/>
  <c r="AD639" s="1"/>
  <c r="AC636"/>
  <c r="P636"/>
  <c r="AF636" s="1"/>
  <c r="O636"/>
  <c r="O639" s="1"/>
  <c r="P639" l="1"/>
  <c r="AE637"/>
  <c r="AE638"/>
  <c r="AF637"/>
  <c r="AF639" s="1"/>
  <c r="AE636"/>
  <c r="AE639" s="1"/>
  <c r="AH635" l="1"/>
  <c r="AG635"/>
  <c r="AB635"/>
  <c r="AA635"/>
  <c r="Z635"/>
  <c r="Y635"/>
  <c r="X635"/>
  <c r="W635"/>
  <c r="V635"/>
  <c r="U635"/>
  <c r="T635"/>
  <c r="S635"/>
  <c r="R635"/>
  <c r="Q635"/>
  <c r="N635"/>
  <c r="M635"/>
  <c r="L635"/>
  <c r="K635"/>
  <c r="J635"/>
  <c r="I635"/>
  <c r="H635"/>
  <c r="G635"/>
  <c r="AD634"/>
  <c r="AC634"/>
  <c r="P634"/>
  <c r="AF634" s="1"/>
  <c r="O634"/>
  <c r="AE634" s="1"/>
  <c r="AD633"/>
  <c r="AC633"/>
  <c r="P633"/>
  <c r="O633"/>
  <c r="AD632"/>
  <c r="AD635" s="1"/>
  <c r="AC632"/>
  <c r="AC635" s="1"/>
  <c r="P632"/>
  <c r="AF632" s="1"/>
  <c r="O632"/>
  <c r="AE632" s="1"/>
  <c r="P635" l="1"/>
  <c r="O635"/>
  <c r="AF633"/>
  <c r="AF635" s="1"/>
  <c r="AE633"/>
  <c r="AE635" s="1"/>
  <c r="AH619" l="1"/>
  <c r="AG619"/>
  <c r="AB619"/>
  <c r="AA619"/>
  <c r="Z619"/>
  <c r="Y619"/>
  <c r="X619"/>
  <c r="W619"/>
  <c r="V619"/>
  <c r="U619"/>
  <c r="T619"/>
  <c r="S619"/>
  <c r="R619"/>
  <c r="Q619"/>
  <c r="N619"/>
  <c r="M619"/>
  <c r="L619"/>
  <c r="K619"/>
  <c r="J619"/>
  <c r="I619"/>
  <c r="H619"/>
  <c r="G619"/>
  <c r="AD618"/>
  <c r="AC618"/>
  <c r="P618"/>
  <c r="O618"/>
  <c r="AE618" s="1"/>
  <c r="AD617"/>
  <c r="AC617"/>
  <c r="P617"/>
  <c r="O617"/>
  <c r="AE617" s="1"/>
  <c r="AD616"/>
  <c r="AD619" s="1"/>
  <c r="AC616"/>
  <c r="P616"/>
  <c r="O616"/>
  <c r="AE616" s="1"/>
  <c r="AE619" s="1"/>
  <c r="AH603"/>
  <c r="AG603"/>
  <c r="AB603"/>
  <c r="AA603"/>
  <c r="Z603"/>
  <c r="Y603"/>
  <c r="X603"/>
  <c r="W603"/>
  <c r="V603"/>
  <c r="U603"/>
  <c r="T603"/>
  <c r="S603"/>
  <c r="R603"/>
  <c r="Q603"/>
  <c r="N603"/>
  <c r="M603"/>
  <c r="L603"/>
  <c r="K603"/>
  <c r="J603"/>
  <c r="I603"/>
  <c r="H603"/>
  <c r="G603"/>
  <c r="AD602"/>
  <c r="AC602"/>
  <c r="P602"/>
  <c r="O602"/>
  <c r="AD601"/>
  <c r="AC601"/>
  <c r="P601"/>
  <c r="AF601" s="1"/>
  <c r="O601"/>
  <c r="AD600"/>
  <c r="AC600"/>
  <c r="AC603" s="1"/>
  <c r="P600"/>
  <c r="P603" s="1"/>
  <c r="O600"/>
  <c r="AH599"/>
  <c r="AG599"/>
  <c r="AB599"/>
  <c r="AA599"/>
  <c r="Z599"/>
  <c r="Y599"/>
  <c r="X599"/>
  <c r="W599"/>
  <c r="V599"/>
  <c r="U599"/>
  <c r="T599"/>
  <c r="S599"/>
  <c r="R599"/>
  <c r="Q599"/>
  <c r="N599"/>
  <c r="M599"/>
  <c r="L599"/>
  <c r="K599"/>
  <c r="J599"/>
  <c r="I599"/>
  <c r="H599"/>
  <c r="G599"/>
  <c r="AD598"/>
  <c r="AC598"/>
  <c r="P598"/>
  <c r="O598"/>
  <c r="AE598" s="1"/>
  <c r="AD597"/>
  <c r="AC597"/>
  <c r="P597"/>
  <c r="O597"/>
  <c r="AE597" s="1"/>
  <c r="AD596"/>
  <c r="AD599" s="1"/>
  <c r="AC596"/>
  <c r="P596"/>
  <c r="AF596" s="1"/>
  <c r="O596"/>
  <c r="AE596" s="1"/>
  <c r="AE599" s="1"/>
  <c r="AH595"/>
  <c r="AG595"/>
  <c r="AB595"/>
  <c r="AA595"/>
  <c r="Z595"/>
  <c r="Y595"/>
  <c r="X595"/>
  <c r="W595"/>
  <c r="V595"/>
  <c r="U595"/>
  <c r="T595"/>
  <c r="S595"/>
  <c r="R595"/>
  <c r="Q595"/>
  <c r="N595"/>
  <c r="M595"/>
  <c r="L595"/>
  <c r="K595"/>
  <c r="J595"/>
  <c r="I595"/>
  <c r="H595"/>
  <c r="G595"/>
  <c r="AD594"/>
  <c r="AC594"/>
  <c r="P594"/>
  <c r="AF594" s="1"/>
  <c r="O594"/>
  <c r="AD593"/>
  <c r="AC593"/>
  <c r="P593"/>
  <c r="AF593" s="1"/>
  <c r="O593"/>
  <c r="AD592"/>
  <c r="AC592"/>
  <c r="AC595" s="1"/>
  <c r="P592"/>
  <c r="P595" s="1"/>
  <c r="O592"/>
  <c r="AH591"/>
  <c r="AG591"/>
  <c r="AB591"/>
  <c r="AA591"/>
  <c r="Z591"/>
  <c r="Y591"/>
  <c r="X591"/>
  <c r="W591"/>
  <c r="V591"/>
  <c r="U591"/>
  <c r="T591"/>
  <c r="S591"/>
  <c r="R591"/>
  <c r="Q591"/>
  <c r="N591"/>
  <c r="M591"/>
  <c r="L591"/>
  <c r="K591"/>
  <c r="J591"/>
  <c r="I591"/>
  <c r="H591"/>
  <c r="G591"/>
  <c r="AD590"/>
  <c r="AC590"/>
  <c r="P590"/>
  <c r="O590"/>
  <c r="AE590" s="1"/>
  <c r="AD589"/>
  <c r="AC589"/>
  <c r="P589"/>
  <c r="O589"/>
  <c r="AE589" s="1"/>
  <c r="AD588"/>
  <c r="AD591" s="1"/>
  <c r="AC588"/>
  <c r="P588"/>
  <c r="O588"/>
  <c r="AE588" s="1"/>
  <c r="AE591" s="1"/>
  <c r="AH587"/>
  <c r="AG587"/>
  <c r="AB587"/>
  <c r="AA587"/>
  <c r="Z587"/>
  <c r="Y587"/>
  <c r="X587"/>
  <c r="W587"/>
  <c r="V587"/>
  <c r="U587"/>
  <c r="T587"/>
  <c r="S587"/>
  <c r="R587"/>
  <c r="Q587"/>
  <c r="N587"/>
  <c r="M587"/>
  <c r="L587"/>
  <c r="K587"/>
  <c r="J587"/>
  <c r="I587"/>
  <c r="H587"/>
  <c r="G587"/>
  <c r="AD586"/>
  <c r="AC586"/>
  <c r="P586"/>
  <c r="AF586" s="1"/>
  <c r="O586"/>
  <c r="AD585"/>
  <c r="AC585"/>
  <c r="P585"/>
  <c r="AF585" s="1"/>
  <c r="O585"/>
  <c r="AD584"/>
  <c r="AC584"/>
  <c r="AC587" s="1"/>
  <c r="P584"/>
  <c r="P587" s="1"/>
  <c r="O584"/>
  <c r="AH583"/>
  <c r="AG583"/>
  <c r="AB583"/>
  <c r="AA583"/>
  <c r="Z583"/>
  <c r="Y583"/>
  <c r="X583"/>
  <c r="W583"/>
  <c r="V583"/>
  <c r="U583"/>
  <c r="T583"/>
  <c r="S583"/>
  <c r="R583"/>
  <c r="Q583"/>
  <c r="N583"/>
  <c r="M583"/>
  <c r="L583"/>
  <c r="K583"/>
  <c r="J583"/>
  <c r="I583"/>
  <c r="H583"/>
  <c r="G583"/>
  <c r="AD582"/>
  <c r="AC582"/>
  <c r="P582"/>
  <c r="O582"/>
  <c r="AE582" s="1"/>
  <c r="AD581"/>
  <c r="AC581"/>
  <c r="P581"/>
  <c r="O581"/>
  <c r="AE581" s="1"/>
  <c r="AD580"/>
  <c r="AD583" s="1"/>
  <c r="AC580"/>
  <c r="P580"/>
  <c r="O580"/>
  <c r="AE580" s="1"/>
  <c r="AE583" s="1"/>
  <c r="AH575"/>
  <c r="AG575"/>
  <c r="AB575"/>
  <c r="AA575"/>
  <c r="Z575"/>
  <c r="Y575"/>
  <c r="X575"/>
  <c r="W575"/>
  <c r="V575"/>
  <c r="U575"/>
  <c r="T575"/>
  <c r="S575"/>
  <c r="R575"/>
  <c r="Q575"/>
  <c r="N575"/>
  <c r="M575"/>
  <c r="L575"/>
  <c r="K575"/>
  <c r="J575"/>
  <c r="I575"/>
  <c r="H575"/>
  <c r="G575"/>
  <c r="AD574"/>
  <c r="AC574"/>
  <c r="P574"/>
  <c r="AF574" s="1"/>
  <c r="O574"/>
  <c r="AD573"/>
  <c r="AC573"/>
  <c r="P573"/>
  <c r="AF573" s="1"/>
  <c r="O573"/>
  <c r="AD572"/>
  <c r="AC572"/>
  <c r="AC575" s="1"/>
  <c r="P572"/>
  <c r="P575" s="1"/>
  <c r="O572"/>
  <c r="AH571"/>
  <c r="AG571"/>
  <c r="AB571"/>
  <c r="AA571"/>
  <c r="Z571"/>
  <c r="Y571"/>
  <c r="X571"/>
  <c r="W571"/>
  <c r="V571"/>
  <c r="U571"/>
  <c r="T571"/>
  <c r="S571"/>
  <c r="R571"/>
  <c r="Q571"/>
  <c r="N571"/>
  <c r="M571"/>
  <c r="L571"/>
  <c r="K571"/>
  <c r="I571"/>
  <c r="H571"/>
  <c r="G571"/>
  <c r="AD570"/>
  <c r="AC570"/>
  <c r="P570"/>
  <c r="O570"/>
  <c r="AD569"/>
  <c r="AC569"/>
  <c r="P569"/>
  <c r="O569"/>
  <c r="AD568"/>
  <c r="AD571" s="1"/>
  <c r="AC568"/>
  <c r="O568"/>
  <c r="J568"/>
  <c r="J571" s="1"/>
  <c r="AH567"/>
  <c r="AG567"/>
  <c r="AB567"/>
  <c r="AA567"/>
  <c r="Z567"/>
  <c r="Y567"/>
  <c r="X567"/>
  <c r="W567"/>
  <c r="V567"/>
  <c r="U567"/>
  <c r="T567"/>
  <c r="S567"/>
  <c r="R567"/>
  <c r="Q567"/>
  <c r="N567"/>
  <c r="M567"/>
  <c r="L567"/>
  <c r="K567"/>
  <c r="J567"/>
  <c r="I567"/>
  <c r="H567"/>
  <c r="G567"/>
  <c r="AD566"/>
  <c r="AC566"/>
  <c r="P566"/>
  <c r="AF566" s="1"/>
  <c r="O566"/>
  <c r="AE566" s="1"/>
  <c r="AD565"/>
  <c r="AC565"/>
  <c r="P565"/>
  <c r="O565"/>
  <c r="AD564"/>
  <c r="AD567" s="1"/>
  <c r="AC564"/>
  <c r="AC567" s="1"/>
  <c r="P564"/>
  <c r="AF564" s="1"/>
  <c r="O564"/>
  <c r="AE564" s="1"/>
  <c r="AH563"/>
  <c r="AG563"/>
  <c r="AB563"/>
  <c r="AA563"/>
  <c r="Z563"/>
  <c r="Y563"/>
  <c r="X563"/>
  <c r="W563"/>
  <c r="V563"/>
  <c r="U563"/>
  <c r="T563"/>
  <c r="S563"/>
  <c r="R563"/>
  <c r="Q563"/>
  <c r="N563"/>
  <c r="M563"/>
  <c r="L563"/>
  <c r="K563"/>
  <c r="J563"/>
  <c r="I563"/>
  <c r="H563"/>
  <c r="G563"/>
  <c r="AD562"/>
  <c r="AC562"/>
  <c r="P562"/>
  <c r="O562"/>
  <c r="AE562" s="1"/>
  <c r="AD561"/>
  <c r="AC561"/>
  <c r="P561"/>
  <c r="O561"/>
  <c r="AE561" s="1"/>
  <c r="AD560"/>
  <c r="AC560"/>
  <c r="P560"/>
  <c r="O560"/>
  <c r="O563" s="1"/>
  <c r="AH559"/>
  <c r="AG559"/>
  <c r="AB559"/>
  <c r="AA559"/>
  <c r="Z559"/>
  <c r="Y559"/>
  <c r="X559"/>
  <c r="W559"/>
  <c r="V559"/>
  <c r="U559"/>
  <c r="T559"/>
  <c r="S559"/>
  <c r="R559"/>
  <c r="Q559"/>
  <c r="N559"/>
  <c r="M559"/>
  <c r="L559"/>
  <c r="K559"/>
  <c r="J559"/>
  <c r="I559"/>
  <c r="H559"/>
  <c r="G559"/>
  <c r="AD558"/>
  <c r="AC558"/>
  <c r="P558"/>
  <c r="AF558" s="1"/>
  <c r="O558"/>
  <c r="AD557"/>
  <c r="AC557"/>
  <c r="P557"/>
  <c r="O557"/>
  <c r="AD556"/>
  <c r="AD559" s="1"/>
  <c r="AC556"/>
  <c r="AC559" s="1"/>
  <c r="P556"/>
  <c r="AF556" s="1"/>
  <c r="O556"/>
  <c r="AE556" s="1"/>
  <c r="AH555"/>
  <c r="AG555"/>
  <c r="AB555"/>
  <c r="AA555"/>
  <c r="Z555"/>
  <c r="Y555"/>
  <c r="X555"/>
  <c r="W555"/>
  <c r="V555"/>
  <c r="U555"/>
  <c r="T555"/>
  <c r="S555"/>
  <c r="R555"/>
  <c r="Q555"/>
  <c r="N555"/>
  <c r="M555"/>
  <c r="L555"/>
  <c r="K555"/>
  <c r="J555"/>
  <c r="I555"/>
  <c r="H555"/>
  <c r="G555"/>
  <c r="AD554"/>
  <c r="AC554"/>
  <c r="P554"/>
  <c r="O554"/>
  <c r="AE554" s="1"/>
  <c r="AD553"/>
  <c r="AC553"/>
  <c r="P553"/>
  <c r="O553"/>
  <c r="AE553" s="1"/>
  <c r="AD552"/>
  <c r="AC552"/>
  <c r="P552"/>
  <c r="O552"/>
  <c r="O555" s="1"/>
  <c r="AH551"/>
  <c r="AG551"/>
  <c r="AB551"/>
  <c r="AA551"/>
  <c r="Z551"/>
  <c r="Y551"/>
  <c r="X551"/>
  <c r="W551"/>
  <c r="V551"/>
  <c r="U551"/>
  <c r="T551"/>
  <c r="S551"/>
  <c r="R551"/>
  <c r="Q551"/>
  <c r="N551"/>
  <c r="M551"/>
  <c r="L551"/>
  <c r="K551"/>
  <c r="J551"/>
  <c r="I551"/>
  <c r="H551"/>
  <c r="G551"/>
  <c r="AD550"/>
  <c r="AC550"/>
  <c r="P550"/>
  <c r="AF550" s="1"/>
  <c r="O550"/>
  <c r="AE550" s="1"/>
  <c r="AD549"/>
  <c r="AC549"/>
  <c r="P549"/>
  <c r="O549"/>
  <c r="AD548"/>
  <c r="AD551" s="1"/>
  <c r="AC548"/>
  <c r="AC551" s="1"/>
  <c r="P548"/>
  <c r="AF548" s="1"/>
  <c r="O548"/>
  <c r="AH547"/>
  <c r="AG547"/>
  <c r="AB547"/>
  <c r="AA547"/>
  <c r="Z547"/>
  <c r="Y547"/>
  <c r="X547"/>
  <c r="W547"/>
  <c r="V547"/>
  <c r="U547"/>
  <c r="T547"/>
  <c r="S547"/>
  <c r="R547"/>
  <c r="Q547"/>
  <c r="N547"/>
  <c r="M547"/>
  <c r="L547"/>
  <c r="K547"/>
  <c r="J547"/>
  <c r="I547"/>
  <c r="H547"/>
  <c r="G547"/>
  <c r="AD546"/>
  <c r="AC546"/>
  <c r="P546"/>
  <c r="O546"/>
  <c r="AE546" s="1"/>
  <c r="AD545"/>
  <c r="AC545"/>
  <c r="P545"/>
  <c r="O545"/>
  <c r="AE545" s="1"/>
  <c r="AD544"/>
  <c r="AD547" s="1"/>
  <c r="AC544"/>
  <c r="AC547" s="1"/>
  <c r="P544"/>
  <c r="O544"/>
  <c r="O547" s="1"/>
  <c r="AH543"/>
  <c r="AG543"/>
  <c r="AB543"/>
  <c r="AA543"/>
  <c r="Z543"/>
  <c r="Y543"/>
  <c r="X543"/>
  <c r="W543"/>
  <c r="V543"/>
  <c r="U543"/>
  <c r="T543"/>
  <c r="S543"/>
  <c r="R543"/>
  <c r="Q543"/>
  <c r="N543"/>
  <c r="M543"/>
  <c r="L543"/>
  <c r="K543"/>
  <c r="J543"/>
  <c r="I543"/>
  <c r="H543"/>
  <c r="G543"/>
  <c r="AD542"/>
  <c r="AC542"/>
  <c r="P542"/>
  <c r="AF542" s="1"/>
  <c r="O542"/>
  <c r="AD541"/>
  <c r="AC541"/>
  <c r="P541"/>
  <c r="AF541" s="1"/>
  <c r="O541"/>
  <c r="AD540"/>
  <c r="AC540"/>
  <c r="AC543" s="1"/>
  <c r="P540"/>
  <c r="AF540" s="1"/>
  <c r="AF543" s="1"/>
  <c r="O540"/>
  <c r="AE540" s="1"/>
  <c r="AH539"/>
  <c r="AG539"/>
  <c r="AB539"/>
  <c r="AA539"/>
  <c r="Z539"/>
  <c r="Y539"/>
  <c r="X539"/>
  <c r="W539"/>
  <c r="V539"/>
  <c r="U539"/>
  <c r="T539"/>
  <c r="S539"/>
  <c r="R539"/>
  <c r="Q539"/>
  <c r="N539"/>
  <c r="M539"/>
  <c r="L539"/>
  <c r="K539"/>
  <c r="J539"/>
  <c r="I539"/>
  <c r="H539"/>
  <c r="G539"/>
  <c r="AD538"/>
  <c r="AC538"/>
  <c r="P538"/>
  <c r="O538"/>
  <c r="AE538" s="1"/>
  <c r="AD537"/>
  <c r="AC537"/>
  <c r="P537"/>
  <c r="O537"/>
  <c r="AE537" s="1"/>
  <c r="AD536"/>
  <c r="AD539" s="1"/>
  <c r="AC536"/>
  <c r="P536"/>
  <c r="O536"/>
  <c r="O539" s="1"/>
  <c r="AH535"/>
  <c r="AG535"/>
  <c r="AB535"/>
  <c r="AA535"/>
  <c r="Z535"/>
  <c r="Y535"/>
  <c r="X535"/>
  <c r="W535"/>
  <c r="V535"/>
  <c r="U535"/>
  <c r="T535"/>
  <c r="S535"/>
  <c r="R535"/>
  <c r="Q535"/>
  <c r="N535"/>
  <c r="M535"/>
  <c r="L535"/>
  <c r="K535"/>
  <c r="J535"/>
  <c r="I535"/>
  <c r="H535"/>
  <c r="G535"/>
  <c r="AD534"/>
  <c r="AC534"/>
  <c r="P534"/>
  <c r="AF534" s="1"/>
  <c r="O534"/>
  <c r="AD533"/>
  <c r="AC533"/>
  <c r="P533"/>
  <c r="AF533" s="1"/>
  <c r="O533"/>
  <c r="AD532"/>
  <c r="AC532"/>
  <c r="AC535" s="1"/>
  <c r="P532"/>
  <c r="AF532" s="1"/>
  <c r="AF535" s="1"/>
  <c r="O532"/>
  <c r="AH531"/>
  <c r="AG531"/>
  <c r="AB531"/>
  <c r="AA531"/>
  <c r="Z531"/>
  <c r="Y531"/>
  <c r="X531"/>
  <c r="W531"/>
  <c r="V531"/>
  <c r="U531"/>
  <c r="T531"/>
  <c r="S531"/>
  <c r="R531"/>
  <c r="Q531"/>
  <c r="N531"/>
  <c r="M531"/>
  <c r="L531"/>
  <c r="K531"/>
  <c r="J531"/>
  <c r="I531"/>
  <c r="H531"/>
  <c r="G531"/>
  <c r="AD530"/>
  <c r="AC530"/>
  <c r="P530"/>
  <c r="O530"/>
  <c r="AE530" s="1"/>
  <c r="AD529"/>
  <c r="AC529"/>
  <c r="P529"/>
  <c r="O529"/>
  <c r="AD528"/>
  <c r="AD531" s="1"/>
  <c r="AC528"/>
  <c r="P528"/>
  <c r="O528"/>
  <c r="O531" s="1"/>
  <c r="AH527"/>
  <c r="AG527"/>
  <c r="AB527"/>
  <c r="AA527"/>
  <c r="Z527"/>
  <c r="Y527"/>
  <c r="X527"/>
  <c r="W527"/>
  <c r="V527"/>
  <c r="U527"/>
  <c r="T527"/>
  <c r="S527"/>
  <c r="R527"/>
  <c r="Q527"/>
  <c r="N527"/>
  <c r="M527"/>
  <c r="L527"/>
  <c r="K527"/>
  <c r="J527"/>
  <c r="I527"/>
  <c r="H527"/>
  <c r="G527"/>
  <c r="AD526"/>
  <c r="AC526"/>
  <c r="P526"/>
  <c r="AF526" s="1"/>
  <c r="O526"/>
  <c r="AE526" s="1"/>
  <c r="AD525"/>
  <c r="AC525"/>
  <c r="P525"/>
  <c r="AF525" s="1"/>
  <c r="O525"/>
  <c r="AD524"/>
  <c r="AC524"/>
  <c r="AC527" s="1"/>
  <c r="P524"/>
  <c r="AF524" s="1"/>
  <c r="AF527" s="1"/>
  <c r="O524"/>
  <c r="AE524" s="1"/>
  <c r="AH523"/>
  <c r="AG523"/>
  <c r="AB523"/>
  <c r="AA523"/>
  <c r="Z523"/>
  <c r="Y523"/>
  <c r="X523"/>
  <c r="W523"/>
  <c r="V523"/>
  <c r="U523"/>
  <c r="T523"/>
  <c r="S523"/>
  <c r="R523"/>
  <c r="Q523"/>
  <c r="N523"/>
  <c r="M523"/>
  <c r="L523"/>
  <c r="K523"/>
  <c r="J523"/>
  <c r="I523"/>
  <c r="H523"/>
  <c r="G523"/>
  <c r="AD522"/>
  <c r="AC522"/>
  <c r="P522"/>
  <c r="O522"/>
  <c r="AD521"/>
  <c r="AC521"/>
  <c r="P521"/>
  <c r="O521"/>
  <c r="AD520"/>
  <c r="AD523" s="1"/>
  <c r="AC520"/>
  <c r="P520"/>
  <c r="O520"/>
  <c r="O523" s="1"/>
  <c r="AH519"/>
  <c r="AG519"/>
  <c r="AB519"/>
  <c r="AA519"/>
  <c r="Z519"/>
  <c r="Y519"/>
  <c r="X519"/>
  <c r="W519"/>
  <c r="V519"/>
  <c r="U519"/>
  <c r="T519"/>
  <c r="S519"/>
  <c r="R519"/>
  <c r="Q519"/>
  <c r="N519"/>
  <c r="M519"/>
  <c r="L519"/>
  <c r="K519"/>
  <c r="J519"/>
  <c r="I519"/>
  <c r="H519"/>
  <c r="G519"/>
  <c r="AD518"/>
  <c r="AC518"/>
  <c r="P518"/>
  <c r="AF518" s="1"/>
  <c r="O518"/>
  <c r="AD517"/>
  <c r="AC517"/>
  <c r="P517"/>
  <c r="AF517" s="1"/>
  <c r="O517"/>
  <c r="AD516"/>
  <c r="AC516"/>
  <c r="AC519" s="1"/>
  <c r="P516"/>
  <c r="AF516" s="1"/>
  <c r="AF519" s="1"/>
  <c r="O516"/>
  <c r="AE516" s="1"/>
  <c r="AH515"/>
  <c r="AG515"/>
  <c r="AB515"/>
  <c r="AA515"/>
  <c r="Z515"/>
  <c r="Y515"/>
  <c r="X515"/>
  <c r="W515"/>
  <c r="V515"/>
  <c r="U515"/>
  <c r="T515"/>
  <c r="S515"/>
  <c r="R515"/>
  <c r="Q515"/>
  <c r="N515"/>
  <c r="M515"/>
  <c r="L515"/>
  <c r="K515"/>
  <c r="J515"/>
  <c r="I515"/>
  <c r="H515"/>
  <c r="G515"/>
  <c r="AD514"/>
  <c r="AC514"/>
  <c r="P514"/>
  <c r="O514"/>
  <c r="AD513"/>
  <c r="AC513"/>
  <c r="P513"/>
  <c r="O513"/>
  <c r="AD512"/>
  <c r="AD515" s="1"/>
  <c r="AC512"/>
  <c r="P512"/>
  <c r="O512"/>
  <c r="O515" s="1"/>
  <c r="AH507"/>
  <c r="AG507"/>
  <c r="AB507"/>
  <c r="AA507"/>
  <c r="Z507"/>
  <c r="Y507"/>
  <c r="X507"/>
  <c r="W507"/>
  <c r="V507"/>
  <c r="U507"/>
  <c r="T507"/>
  <c r="S507"/>
  <c r="R507"/>
  <c r="Q507"/>
  <c r="N507"/>
  <c r="M507"/>
  <c r="L507"/>
  <c r="K507"/>
  <c r="J507"/>
  <c r="I507"/>
  <c r="H507"/>
  <c r="G507"/>
  <c r="AD506"/>
  <c r="AC506"/>
  <c r="P506"/>
  <c r="O506"/>
  <c r="AD505"/>
  <c r="AC505"/>
  <c r="P505"/>
  <c r="O505"/>
  <c r="AD504"/>
  <c r="AC504"/>
  <c r="AC507" s="1"/>
  <c r="P504"/>
  <c r="O504"/>
  <c r="AE513" l="1"/>
  <c r="AE514"/>
  <c r="AE569"/>
  <c r="AE570"/>
  <c r="AF580"/>
  <c r="AF582"/>
  <c r="AF588"/>
  <c r="AF590"/>
  <c r="AF598"/>
  <c r="AF616"/>
  <c r="AF618"/>
  <c r="P559"/>
  <c r="P567"/>
  <c r="AE532"/>
  <c r="AE548"/>
  <c r="AE568"/>
  <c r="AE571" s="1"/>
  <c r="AE504"/>
  <c r="O507"/>
  <c r="AE506"/>
  <c r="AE521"/>
  <c r="AE522"/>
  <c r="AE529"/>
  <c r="AD575"/>
  <c r="P583"/>
  <c r="AD587"/>
  <c r="P591"/>
  <c r="AD595"/>
  <c r="P599"/>
  <c r="AD603"/>
  <c r="P619"/>
  <c r="P551"/>
  <c r="AD555"/>
  <c r="AC515"/>
  <c r="O519"/>
  <c r="AE518"/>
  <c r="AC523"/>
  <c r="O527"/>
  <c r="AC531"/>
  <c r="O535"/>
  <c r="AE534"/>
  <c r="AC539"/>
  <c r="O543"/>
  <c r="AE542"/>
  <c r="O551"/>
  <c r="AC555"/>
  <c r="O559"/>
  <c r="AE558"/>
  <c r="AC563"/>
  <c r="O567"/>
  <c r="AC571"/>
  <c r="AF602"/>
  <c r="AD507"/>
  <c r="AD563"/>
  <c r="AF504"/>
  <c r="AF505"/>
  <c r="AF506"/>
  <c r="AF512"/>
  <c r="P515"/>
  <c r="AF514"/>
  <c r="AD519"/>
  <c r="AF520"/>
  <c r="P523"/>
  <c r="AF522"/>
  <c r="AD527"/>
  <c r="AF528"/>
  <c r="P531"/>
  <c r="AF530"/>
  <c r="AD535"/>
  <c r="AF536"/>
  <c r="P539"/>
  <c r="AF538"/>
  <c r="AD543"/>
  <c r="AF544"/>
  <c r="P547"/>
  <c r="AF546"/>
  <c r="AF552"/>
  <c r="AF553"/>
  <c r="AF554"/>
  <c r="AF560"/>
  <c r="AF561"/>
  <c r="AF562"/>
  <c r="AF569"/>
  <c r="AF570"/>
  <c r="AE572"/>
  <c r="O575"/>
  <c r="AE574"/>
  <c r="AC583"/>
  <c r="AE584"/>
  <c r="O587"/>
  <c r="AE586"/>
  <c r="AC591"/>
  <c r="AE592"/>
  <c r="O595"/>
  <c r="AE594"/>
  <c r="AC599"/>
  <c r="AE600"/>
  <c r="O603"/>
  <c r="AE602"/>
  <c r="AC619"/>
  <c r="AE549"/>
  <c r="AE551" s="1"/>
  <c r="AE552"/>
  <c r="AE555" s="1"/>
  <c r="AE557"/>
  <c r="AE559" s="1"/>
  <c r="AE560"/>
  <c r="AE563" s="1"/>
  <c r="AE565"/>
  <c r="AE567" s="1"/>
  <c r="AF572"/>
  <c r="AF575" s="1"/>
  <c r="AF581"/>
  <c r="AF583" s="1"/>
  <c r="AF584"/>
  <c r="AF587" s="1"/>
  <c r="AF589"/>
  <c r="AF591" s="1"/>
  <c r="AF592"/>
  <c r="AF595" s="1"/>
  <c r="AF597"/>
  <c r="AF599" s="1"/>
  <c r="AF600"/>
  <c r="AF603" s="1"/>
  <c r="AF617"/>
  <c r="AF619" s="1"/>
  <c r="P555"/>
  <c r="P563"/>
  <c r="O571"/>
  <c r="O583"/>
  <c r="O591"/>
  <c r="O599"/>
  <c r="O619"/>
  <c r="P568"/>
  <c r="AF549"/>
  <c r="AF551" s="1"/>
  <c r="AF557"/>
  <c r="AF559" s="1"/>
  <c r="AF565"/>
  <c r="AF567" s="1"/>
  <c r="AE573"/>
  <c r="AE575" s="1"/>
  <c r="AE585"/>
  <c r="AE593"/>
  <c r="AE595" s="1"/>
  <c r="AE601"/>
  <c r="P507"/>
  <c r="P519"/>
  <c r="P527"/>
  <c r="P535"/>
  <c r="P543"/>
  <c r="AE505"/>
  <c r="AE507" s="1"/>
  <c r="AE512"/>
  <c r="AE515" s="1"/>
  <c r="AE517"/>
  <c r="AE519" s="1"/>
  <c r="AE520"/>
  <c r="AE523" s="1"/>
  <c r="AE525"/>
  <c r="AE527" s="1"/>
  <c r="AE528"/>
  <c r="AE531" s="1"/>
  <c r="AE533"/>
  <c r="AE535" s="1"/>
  <c r="AE536"/>
  <c r="AE539" s="1"/>
  <c r="AE541"/>
  <c r="AE543" s="1"/>
  <c r="AE544"/>
  <c r="AE547" s="1"/>
  <c r="AF513"/>
  <c r="AF521"/>
  <c r="AF529"/>
  <c r="AF537"/>
  <c r="AF539" s="1"/>
  <c r="AF545"/>
  <c r="AE603" l="1"/>
  <c r="AF515"/>
  <c r="AE587"/>
  <c r="AF531"/>
  <c r="AF555"/>
  <c r="AF547"/>
  <c r="AF507"/>
  <c r="AF523"/>
  <c r="AF563"/>
  <c r="AF568"/>
  <c r="AF571" s="1"/>
  <c r="P571"/>
  <c r="AH503"/>
  <c r="AG503"/>
  <c r="AB503"/>
  <c r="AA503"/>
  <c r="Z503"/>
  <c r="Y503"/>
  <c r="X503"/>
  <c r="W503"/>
  <c r="V503"/>
  <c r="U503"/>
  <c r="T503"/>
  <c r="S503"/>
  <c r="R503"/>
  <c r="Q503"/>
  <c r="N503"/>
  <c r="M503"/>
  <c r="L503"/>
  <c r="K503"/>
  <c r="J503"/>
  <c r="I503"/>
  <c r="H503"/>
  <c r="G503"/>
  <c r="AD502"/>
  <c r="AC502"/>
  <c r="P502"/>
  <c r="O502"/>
  <c r="AD501"/>
  <c r="AC501"/>
  <c r="P501"/>
  <c r="O501"/>
  <c r="AD500"/>
  <c r="AD503" s="1"/>
  <c r="AC500"/>
  <c r="P500"/>
  <c r="P503" s="1"/>
  <c r="O500"/>
  <c r="O503" s="1"/>
  <c r="AH499"/>
  <c r="AG499"/>
  <c r="AB499"/>
  <c r="AA499"/>
  <c r="Z499"/>
  <c r="Y499"/>
  <c r="X499"/>
  <c r="W499"/>
  <c r="V499"/>
  <c r="U499"/>
  <c r="T499"/>
  <c r="S499"/>
  <c r="R499"/>
  <c r="Q499"/>
  <c r="N499"/>
  <c r="M499"/>
  <c r="L499"/>
  <c r="K499"/>
  <c r="J499"/>
  <c r="I499"/>
  <c r="H499"/>
  <c r="G499"/>
  <c r="AD498"/>
  <c r="AC498"/>
  <c r="P498"/>
  <c r="AF498" s="1"/>
  <c r="O498"/>
  <c r="AD497"/>
  <c r="AC497"/>
  <c r="P497"/>
  <c r="AF497" s="1"/>
  <c r="O497"/>
  <c r="AD496"/>
  <c r="AD499" s="1"/>
  <c r="AC496"/>
  <c r="AC499" s="1"/>
  <c r="P496"/>
  <c r="AF496" s="1"/>
  <c r="AF499" s="1"/>
  <c r="O496"/>
  <c r="AH495"/>
  <c r="AG495"/>
  <c r="AB495"/>
  <c r="AA495"/>
  <c r="Z495"/>
  <c r="Y495"/>
  <c r="X495"/>
  <c r="W495"/>
  <c r="V495"/>
  <c r="U495"/>
  <c r="T495"/>
  <c r="S495"/>
  <c r="R495"/>
  <c r="Q495"/>
  <c r="N495"/>
  <c r="M495"/>
  <c r="L495"/>
  <c r="K495"/>
  <c r="J495"/>
  <c r="I495"/>
  <c r="H495"/>
  <c r="G495"/>
  <c r="AD494"/>
  <c r="AC494"/>
  <c r="P494"/>
  <c r="AF494" s="1"/>
  <c r="O494"/>
  <c r="AE494" s="1"/>
  <c r="AD493"/>
  <c r="AC493"/>
  <c r="P493"/>
  <c r="AF493" s="1"/>
  <c r="O493"/>
  <c r="AE493" s="1"/>
  <c r="AD492"/>
  <c r="AD495" s="1"/>
  <c r="AC492"/>
  <c r="P492"/>
  <c r="P495" s="1"/>
  <c r="O492"/>
  <c r="O495" s="1"/>
  <c r="AB491"/>
  <c r="AA491"/>
  <c r="Z491"/>
  <c r="Y491"/>
  <c r="X491"/>
  <c r="W491"/>
  <c r="V491"/>
  <c r="U491"/>
  <c r="T491"/>
  <c r="S491"/>
  <c r="R491"/>
  <c r="Q491"/>
  <c r="N491"/>
  <c r="M491"/>
  <c r="L491"/>
  <c r="K491"/>
  <c r="J491"/>
  <c r="I491"/>
  <c r="H491"/>
  <c r="G491"/>
  <c r="AD490"/>
  <c r="AC490"/>
  <c r="P490"/>
  <c r="AF490" s="1"/>
  <c r="O490"/>
  <c r="AD489"/>
  <c r="AC489"/>
  <c r="P489"/>
  <c r="AF489" s="1"/>
  <c r="O489"/>
  <c r="AE489" s="1"/>
  <c r="AD488"/>
  <c r="AD491" s="1"/>
  <c r="AC488"/>
  <c r="AC491" s="1"/>
  <c r="P488"/>
  <c r="P491" s="1"/>
  <c r="O488"/>
  <c r="O491" s="1"/>
  <c r="AH487"/>
  <c r="AG487"/>
  <c r="AB487"/>
  <c r="AA487"/>
  <c r="Z487"/>
  <c r="Y487"/>
  <c r="X487"/>
  <c r="W487"/>
  <c r="V487"/>
  <c r="U487"/>
  <c r="T487"/>
  <c r="S487"/>
  <c r="R487"/>
  <c r="Q487"/>
  <c r="N487"/>
  <c r="M487"/>
  <c r="L487"/>
  <c r="K487"/>
  <c r="J487"/>
  <c r="I487"/>
  <c r="H487"/>
  <c r="G487"/>
  <c r="AD486"/>
  <c r="AC486"/>
  <c r="P486"/>
  <c r="AF486" s="1"/>
  <c r="O486"/>
  <c r="AD485"/>
  <c r="AC485"/>
  <c r="P485"/>
  <c r="AF485" s="1"/>
  <c r="O485"/>
  <c r="AD484"/>
  <c r="AD487" s="1"/>
  <c r="AC484"/>
  <c r="AC487" s="1"/>
  <c r="P484"/>
  <c r="AF484" s="1"/>
  <c r="AF487" s="1"/>
  <c r="O484"/>
  <c r="AH483"/>
  <c r="AG483"/>
  <c r="AB483"/>
  <c r="AA483"/>
  <c r="Z483"/>
  <c r="Y483"/>
  <c r="X483"/>
  <c r="W483"/>
  <c r="V483"/>
  <c r="U483"/>
  <c r="T483"/>
  <c r="S483"/>
  <c r="R483"/>
  <c r="Q483"/>
  <c r="N483"/>
  <c r="M483"/>
  <c r="L483"/>
  <c r="K483"/>
  <c r="J483"/>
  <c r="I483"/>
  <c r="H483"/>
  <c r="G483"/>
  <c r="AD482"/>
  <c r="AC482"/>
  <c r="P482"/>
  <c r="O482"/>
  <c r="AE482" s="1"/>
  <c r="AD481"/>
  <c r="AC481"/>
  <c r="P481"/>
  <c r="O481"/>
  <c r="AD480"/>
  <c r="AD483" s="1"/>
  <c r="AC480"/>
  <c r="AC483" s="1"/>
  <c r="P480"/>
  <c r="O480"/>
  <c r="AE480" s="1"/>
  <c r="AH479"/>
  <c r="AG479"/>
  <c r="AB479"/>
  <c r="AA479"/>
  <c r="Z479"/>
  <c r="Y479"/>
  <c r="X479"/>
  <c r="W479"/>
  <c r="V479"/>
  <c r="U479"/>
  <c r="T479"/>
  <c r="S479"/>
  <c r="R479"/>
  <c r="Q479"/>
  <c r="N479"/>
  <c r="M479"/>
  <c r="L479"/>
  <c r="K479"/>
  <c r="J479"/>
  <c r="I479"/>
  <c r="H479"/>
  <c r="G479"/>
  <c r="AD478"/>
  <c r="AC478"/>
  <c r="P478"/>
  <c r="AF478" s="1"/>
  <c r="O478"/>
  <c r="AD477"/>
  <c r="AC477"/>
  <c r="P477"/>
  <c r="AF477" s="1"/>
  <c r="O477"/>
  <c r="AD476"/>
  <c r="AC476"/>
  <c r="P476"/>
  <c r="O476"/>
  <c r="O479" s="1"/>
  <c r="AC479" l="1"/>
  <c r="AE490"/>
  <c r="AE501"/>
  <c r="AE502"/>
  <c r="AF476"/>
  <c r="AF479" s="1"/>
  <c r="AF480"/>
  <c r="AF501"/>
  <c r="AD479"/>
  <c r="P483"/>
  <c r="AF482"/>
  <c r="AF502"/>
  <c r="O483"/>
  <c r="AE477"/>
  <c r="AE478"/>
  <c r="AE484"/>
  <c r="O487"/>
  <c r="AE486"/>
  <c r="AC495"/>
  <c r="AE496"/>
  <c r="O499"/>
  <c r="AE498"/>
  <c r="AC503"/>
  <c r="AE476"/>
  <c r="AE481"/>
  <c r="AE483" s="1"/>
  <c r="P479"/>
  <c r="P487"/>
  <c r="AF488"/>
  <c r="AF492"/>
  <c r="AF495" s="1"/>
  <c r="P499"/>
  <c r="AF500"/>
  <c r="AE485"/>
  <c r="AE488"/>
  <c r="AE492"/>
  <c r="AE495" s="1"/>
  <c r="AE497"/>
  <c r="AE499" s="1"/>
  <c r="AE500"/>
  <c r="AE503" s="1"/>
  <c r="AF481"/>
  <c r="AF483" s="1"/>
  <c r="AE487" l="1"/>
  <c r="AF503"/>
  <c r="AE479"/>
  <c r="AG488"/>
  <c r="AG491" s="1"/>
  <c r="AE491"/>
  <c r="AH488"/>
  <c r="AH491" s="1"/>
  <c r="AF491"/>
  <c r="AH295" l="1"/>
  <c r="AG295"/>
  <c r="AB295"/>
  <c r="AA295"/>
  <c r="Z295"/>
  <c r="Y295"/>
  <c r="X295"/>
  <c r="W295"/>
  <c r="V295"/>
  <c r="U295"/>
  <c r="T295"/>
  <c r="S295"/>
  <c r="R295"/>
  <c r="Q295"/>
  <c r="N295"/>
  <c r="M295"/>
  <c r="L295"/>
  <c r="K295"/>
  <c r="J295"/>
  <c r="I295"/>
  <c r="H295"/>
  <c r="G295"/>
  <c r="AD294"/>
  <c r="AC294"/>
  <c r="P294"/>
  <c r="AF294" s="1"/>
  <c r="O294"/>
  <c r="AE294" s="1"/>
  <c r="AD293"/>
  <c r="AC293"/>
  <c r="P293"/>
  <c r="AF293" s="1"/>
  <c r="O293"/>
  <c r="AE293" s="1"/>
  <c r="AD292"/>
  <c r="AD295" s="1"/>
  <c r="AC292"/>
  <c r="AC295" s="1"/>
  <c r="P292"/>
  <c r="P295" s="1"/>
  <c r="O292"/>
  <c r="O295" s="1"/>
  <c r="AH291"/>
  <c r="AG291"/>
  <c r="AB291"/>
  <c r="AA291"/>
  <c r="Z291"/>
  <c r="Y291"/>
  <c r="X291"/>
  <c r="W291"/>
  <c r="V291"/>
  <c r="U291"/>
  <c r="T291"/>
  <c r="S291"/>
  <c r="R291"/>
  <c r="Q291"/>
  <c r="N291"/>
  <c r="M291"/>
  <c r="L291"/>
  <c r="K291"/>
  <c r="J291"/>
  <c r="I291"/>
  <c r="H291"/>
  <c r="G291"/>
  <c r="AD290"/>
  <c r="AC290"/>
  <c r="P290"/>
  <c r="AF290" s="1"/>
  <c r="O290"/>
  <c r="AD289"/>
  <c r="AC289"/>
  <c r="P289"/>
  <c r="AF289" s="1"/>
  <c r="O289"/>
  <c r="AD288"/>
  <c r="AD291" s="1"/>
  <c r="AC288"/>
  <c r="AC291" s="1"/>
  <c r="P288"/>
  <c r="AF288" s="1"/>
  <c r="AF291" s="1"/>
  <c r="O288"/>
  <c r="AH287"/>
  <c r="AG287"/>
  <c r="AB287"/>
  <c r="AA287"/>
  <c r="Z287"/>
  <c r="Y287"/>
  <c r="X287"/>
  <c r="W287"/>
  <c r="V287"/>
  <c r="U287"/>
  <c r="T287"/>
  <c r="S287"/>
  <c r="R287"/>
  <c r="Q287"/>
  <c r="N287"/>
  <c r="M287"/>
  <c r="L287"/>
  <c r="K287"/>
  <c r="J287"/>
  <c r="I287"/>
  <c r="H287"/>
  <c r="G287"/>
  <c r="AD286"/>
  <c r="AC286"/>
  <c r="P286"/>
  <c r="AF286" s="1"/>
  <c r="O286"/>
  <c r="AE286" s="1"/>
  <c r="AD285"/>
  <c r="AC285"/>
  <c r="P285"/>
  <c r="AF285" s="1"/>
  <c r="O285"/>
  <c r="AE285" s="1"/>
  <c r="AD284"/>
  <c r="AD287" s="1"/>
  <c r="AC284"/>
  <c r="P284"/>
  <c r="P287" s="1"/>
  <c r="O284"/>
  <c r="O287" s="1"/>
  <c r="AH283"/>
  <c r="AG283"/>
  <c r="AB283"/>
  <c r="AA283"/>
  <c r="Z283"/>
  <c r="Y283"/>
  <c r="X283"/>
  <c r="W283"/>
  <c r="V283"/>
  <c r="U283"/>
  <c r="T283"/>
  <c r="S283"/>
  <c r="R283"/>
  <c r="Q283"/>
  <c r="N283"/>
  <c r="M283"/>
  <c r="L283"/>
  <c r="K283"/>
  <c r="J283"/>
  <c r="I283"/>
  <c r="H283"/>
  <c r="G283"/>
  <c r="AD282"/>
  <c r="AC282"/>
  <c r="P282"/>
  <c r="AF282" s="1"/>
  <c r="O282"/>
  <c r="AD281"/>
  <c r="AC281"/>
  <c r="P281"/>
  <c r="AF281" s="1"/>
  <c r="O281"/>
  <c r="AD280"/>
  <c r="AD283" s="1"/>
  <c r="AC280"/>
  <c r="AC283" s="1"/>
  <c r="P280"/>
  <c r="AF280" s="1"/>
  <c r="AF283" s="1"/>
  <c r="O280"/>
  <c r="AH279"/>
  <c r="AG279"/>
  <c r="AB279"/>
  <c r="AA279"/>
  <c r="Z279"/>
  <c r="Y279"/>
  <c r="X279"/>
  <c r="W279"/>
  <c r="V279"/>
  <c r="U279"/>
  <c r="T279"/>
  <c r="S279"/>
  <c r="R279"/>
  <c r="Q279"/>
  <c r="N279"/>
  <c r="M279"/>
  <c r="L279"/>
  <c r="K279"/>
  <c r="J279"/>
  <c r="I279"/>
  <c r="H279"/>
  <c r="G279"/>
  <c r="AD278"/>
  <c r="AC278"/>
  <c r="P278"/>
  <c r="AF278" s="1"/>
  <c r="O278"/>
  <c r="AE278" s="1"/>
  <c r="AD277"/>
  <c r="AC277"/>
  <c r="P277"/>
  <c r="AF277" s="1"/>
  <c r="O277"/>
  <c r="AE277" s="1"/>
  <c r="AD276"/>
  <c r="AD279" s="1"/>
  <c r="AC276"/>
  <c r="P276"/>
  <c r="P279" s="1"/>
  <c r="O276"/>
  <c r="O279" s="1"/>
  <c r="AH275"/>
  <c r="AG275"/>
  <c r="AB275"/>
  <c r="AA275"/>
  <c r="Z275"/>
  <c r="Y275"/>
  <c r="X275"/>
  <c r="W275"/>
  <c r="V275"/>
  <c r="U275"/>
  <c r="T275"/>
  <c r="S275"/>
  <c r="R275"/>
  <c r="Q275"/>
  <c r="N275"/>
  <c r="M275"/>
  <c r="L275"/>
  <c r="K275"/>
  <c r="J275"/>
  <c r="I275"/>
  <c r="H275"/>
  <c r="G275"/>
  <c r="AD274"/>
  <c r="AC274"/>
  <c r="P274"/>
  <c r="AF274" s="1"/>
  <c r="O274"/>
  <c r="AD273"/>
  <c r="AC273"/>
  <c r="P273"/>
  <c r="AF273" s="1"/>
  <c r="O273"/>
  <c r="AD272"/>
  <c r="AD275" s="1"/>
  <c r="AC272"/>
  <c r="AC275" s="1"/>
  <c r="P272"/>
  <c r="AF272" s="1"/>
  <c r="AF275" s="1"/>
  <c r="O272"/>
  <c r="AH271"/>
  <c r="AG271"/>
  <c r="AB271"/>
  <c r="AA271"/>
  <c r="Z271"/>
  <c r="Y271"/>
  <c r="X271"/>
  <c r="W271"/>
  <c r="V271"/>
  <c r="U271"/>
  <c r="T271"/>
  <c r="S271"/>
  <c r="R271"/>
  <c r="Q271"/>
  <c r="N271"/>
  <c r="M271"/>
  <c r="L271"/>
  <c r="K271"/>
  <c r="J271"/>
  <c r="I271"/>
  <c r="H271"/>
  <c r="G271"/>
  <c r="AD270"/>
  <c r="AC270"/>
  <c r="P270"/>
  <c r="O270"/>
  <c r="AE270" s="1"/>
  <c r="AD269"/>
  <c r="AC269"/>
  <c r="P269"/>
  <c r="O269"/>
  <c r="AE269" s="1"/>
  <c r="AD268"/>
  <c r="AD271" s="1"/>
  <c r="AC268"/>
  <c r="P268"/>
  <c r="P271" s="1"/>
  <c r="O268"/>
  <c r="O271" s="1"/>
  <c r="AH267"/>
  <c r="AG267"/>
  <c r="AB267"/>
  <c r="AA267"/>
  <c r="Z267"/>
  <c r="Y267"/>
  <c r="X267"/>
  <c r="W267"/>
  <c r="V267"/>
  <c r="U267"/>
  <c r="T267"/>
  <c r="S267"/>
  <c r="R267"/>
  <c r="Q267"/>
  <c r="N267"/>
  <c r="M267"/>
  <c r="L267"/>
  <c r="K267"/>
  <c r="J267"/>
  <c r="I267"/>
  <c r="H267"/>
  <c r="G267"/>
  <c r="AD266"/>
  <c r="AC266"/>
  <c r="P266"/>
  <c r="AF266" s="1"/>
  <c r="O266"/>
  <c r="AD265"/>
  <c r="AC265"/>
  <c r="P265"/>
  <c r="P267" s="1"/>
  <c r="O265"/>
  <c r="AD264"/>
  <c r="AD267" s="1"/>
  <c r="AC264"/>
  <c r="O264"/>
  <c r="AH263"/>
  <c r="AG263"/>
  <c r="AB263"/>
  <c r="AA263"/>
  <c r="Z263"/>
  <c r="Y263"/>
  <c r="X263"/>
  <c r="W263"/>
  <c r="V263"/>
  <c r="U263"/>
  <c r="T263"/>
  <c r="S263"/>
  <c r="R263"/>
  <c r="Q263"/>
  <c r="N263"/>
  <c r="M263"/>
  <c r="L263"/>
  <c r="K263"/>
  <c r="J263"/>
  <c r="I263"/>
  <c r="H263"/>
  <c r="G263"/>
  <c r="AD262"/>
  <c r="AC262"/>
  <c r="P262"/>
  <c r="O262"/>
  <c r="AD261"/>
  <c r="AC261"/>
  <c r="P261"/>
  <c r="O261"/>
  <c r="AE261" s="1"/>
  <c r="AD260"/>
  <c r="AD263" s="1"/>
  <c r="AC260"/>
  <c r="AC263" s="1"/>
  <c r="P260"/>
  <c r="O260"/>
  <c r="AE260" s="1"/>
  <c r="AH259"/>
  <c r="AG259"/>
  <c r="AB259"/>
  <c r="AA259"/>
  <c r="Z259"/>
  <c r="Y259"/>
  <c r="X259"/>
  <c r="W259"/>
  <c r="V259"/>
  <c r="U259"/>
  <c r="T259"/>
  <c r="S259"/>
  <c r="R259"/>
  <c r="Q259"/>
  <c r="N259"/>
  <c r="M259"/>
  <c r="L259"/>
  <c r="K259"/>
  <c r="J259"/>
  <c r="I259"/>
  <c r="H259"/>
  <c r="G259"/>
  <c r="AD258"/>
  <c r="AC258"/>
  <c r="P258"/>
  <c r="AF258" s="1"/>
  <c r="O258"/>
  <c r="AE258" s="1"/>
  <c r="AD257"/>
  <c r="AC257"/>
  <c r="P257"/>
  <c r="AF257" s="1"/>
  <c r="O257"/>
  <c r="AE257" s="1"/>
  <c r="AD256"/>
  <c r="AD259" s="1"/>
  <c r="AC256"/>
  <c r="P256"/>
  <c r="P259" s="1"/>
  <c r="O256"/>
  <c r="O259" s="1"/>
  <c r="AH255"/>
  <c r="AG255"/>
  <c r="AB255"/>
  <c r="AA255"/>
  <c r="Z255"/>
  <c r="Y255"/>
  <c r="X255"/>
  <c r="W255"/>
  <c r="V255"/>
  <c r="U255"/>
  <c r="T255"/>
  <c r="S255"/>
  <c r="R255"/>
  <c r="Q255"/>
  <c r="N255"/>
  <c r="M255"/>
  <c r="L255"/>
  <c r="K255"/>
  <c r="J255"/>
  <c r="I255"/>
  <c r="H255"/>
  <c r="G255"/>
  <c r="AD254"/>
  <c r="AC254"/>
  <c r="P254"/>
  <c r="O254"/>
  <c r="AD253"/>
  <c r="AC253"/>
  <c r="P253"/>
  <c r="O253"/>
  <c r="AD252"/>
  <c r="AD255" s="1"/>
  <c r="AC252"/>
  <c r="AC255" s="1"/>
  <c r="P252"/>
  <c r="O252"/>
  <c r="AE252" s="1"/>
  <c r="AH251"/>
  <c r="AG251"/>
  <c r="AB251"/>
  <c r="AA251"/>
  <c r="Z251"/>
  <c r="Y251"/>
  <c r="X251"/>
  <c r="W251"/>
  <c r="V251"/>
  <c r="U251"/>
  <c r="T251"/>
  <c r="S251"/>
  <c r="R251"/>
  <c r="Q251"/>
  <c r="N251"/>
  <c r="M251"/>
  <c r="L251"/>
  <c r="K251"/>
  <c r="J251"/>
  <c r="I251"/>
  <c r="H251"/>
  <c r="G251"/>
  <c r="AD250"/>
  <c r="AC250"/>
  <c r="P250"/>
  <c r="AF250" s="1"/>
  <c r="O250"/>
  <c r="AE250" s="1"/>
  <c r="AD249"/>
  <c r="AC249"/>
  <c r="P249"/>
  <c r="AF249" s="1"/>
  <c r="O249"/>
  <c r="AE249" s="1"/>
  <c r="AD248"/>
  <c r="AD251" s="1"/>
  <c r="AC248"/>
  <c r="P248"/>
  <c r="P251" s="1"/>
  <c r="O248"/>
  <c r="O251" s="1"/>
  <c r="AH247"/>
  <c r="AG247"/>
  <c r="AB247"/>
  <c r="AA247"/>
  <c r="Z247"/>
  <c r="Y247"/>
  <c r="X247"/>
  <c r="W247"/>
  <c r="V247"/>
  <c r="U247"/>
  <c r="T247"/>
  <c r="S247"/>
  <c r="R247"/>
  <c r="Q247"/>
  <c r="N247"/>
  <c r="M247"/>
  <c r="L247"/>
  <c r="K247"/>
  <c r="J247"/>
  <c r="I247"/>
  <c r="H247"/>
  <c r="G247"/>
  <c r="AD246"/>
  <c r="AC246"/>
  <c r="P246"/>
  <c r="O246"/>
  <c r="AD245"/>
  <c r="AC245"/>
  <c r="P245"/>
  <c r="O245"/>
  <c r="AE245" s="1"/>
  <c r="AD244"/>
  <c r="AD247" s="1"/>
  <c r="AC244"/>
  <c r="AC247" s="1"/>
  <c r="P244"/>
  <c r="O244"/>
  <c r="AE244" s="1"/>
  <c r="AH243"/>
  <c r="AG243"/>
  <c r="AB243"/>
  <c r="AA243"/>
  <c r="Z243"/>
  <c r="Y243"/>
  <c r="X243"/>
  <c r="W243"/>
  <c r="V243"/>
  <c r="U243"/>
  <c r="T243"/>
  <c r="S243"/>
  <c r="R243"/>
  <c r="Q243"/>
  <c r="N243"/>
  <c r="M243"/>
  <c r="L243"/>
  <c r="K243"/>
  <c r="J243"/>
  <c r="I243"/>
  <c r="H243"/>
  <c r="G243"/>
  <c r="AD242"/>
  <c r="AC242"/>
  <c r="P242"/>
  <c r="AF242" s="1"/>
  <c r="O242"/>
  <c r="AE242" s="1"/>
  <c r="AD241"/>
  <c r="AC241"/>
  <c r="P241"/>
  <c r="AF241" s="1"/>
  <c r="O241"/>
  <c r="AE241" s="1"/>
  <c r="AD240"/>
  <c r="AD243" s="1"/>
  <c r="AC240"/>
  <c r="P240"/>
  <c r="P243" s="1"/>
  <c r="O240"/>
  <c r="O243" s="1"/>
  <c r="AH239"/>
  <c r="AG239"/>
  <c r="AF239"/>
  <c r="AE239"/>
  <c r="AD239"/>
  <c r="AC239"/>
  <c r="AB239"/>
  <c r="AA239"/>
  <c r="Z239"/>
  <c r="Y239"/>
  <c r="X239"/>
  <c r="W239"/>
  <c r="V239"/>
  <c r="U239"/>
  <c r="T239"/>
  <c r="S239"/>
  <c r="R239"/>
  <c r="Q239"/>
  <c r="P239"/>
  <c r="O239"/>
  <c r="N239"/>
  <c r="M239"/>
  <c r="L239"/>
  <c r="K239"/>
  <c r="J239"/>
  <c r="I239"/>
  <c r="H239"/>
  <c r="G239"/>
  <c r="AE246" l="1"/>
  <c r="AE247" s="1"/>
  <c r="AE253"/>
  <c r="AC267"/>
  <c r="AC243"/>
  <c r="AC251"/>
  <c r="AE254"/>
  <c r="AE255" s="1"/>
  <c r="AC259"/>
  <c r="AE262"/>
  <c r="AE263" s="1"/>
  <c r="AF269"/>
  <c r="AF270"/>
  <c r="AE264"/>
  <c r="AF244"/>
  <c r="AF245"/>
  <c r="AF246"/>
  <c r="AF252"/>
  <c r="AF253"/>
  <c r="AF254"/>
  <c r="AF260"/>
  <c r="AF261"/>
  <c r="AF262"/>
  <c r="AE265"/>
  <c r="AE266"/>
  <c r="AC271"/>
  <c r="AE272"/>
  <c r="O275"/>
  <c r="AE274"/>
  <c r="AC279"/>
  <c r="AE280"/>
  <c r="AE281"/>
  <c r="AE282"/>
  <c r="AC287"/>
  <c r="AE288"/>
  <c r="O291"/>
  <c r="AE290"/>
  <c r="O247"/>
  <c r="O255"/>
  <c r="O267"/>
  <c r="AE273"/>
  <c r="AE292"/>
  <c r="AE295" s="1"/>
  <c r="AF240"/>
  <c r="AF243" s="1"/>
  <c r="P247"/>
  <c r="AF248"/>
  <c r="AF251" s="1"/>
  <c r="P255"/>
  <c r="AF256"/>
  <c r="AF259" s="1"/>
  <c r="P263"/>
  <c r="AF265"/>
  <c r="AF267" s="1"/>
  <c r="AF268"/>
  <c r="P275"/>
  <c r="AF276"/>
  <c r="AF279" s="1"/>
  <c r="P283"/>
  <c r="AF284"/>
  <c r="AF287" s="1"/>
  <c r="P291"/>
  <c r="AF292"/>
  <c r="AF295" s="1"/>
  <c r="AE256"/>
  <c r="AE259" s="1"/>
  <c r="O263"/>
  <c r="AE276"/>
  <c r="AE279" s="1"/>
  <c r="O283"/>
  <c r="AE284"/>
  <c r="AE287" s="1"/>
  <c r="AE289"/>
  <c r="AE240"/>
  <c r="AE243" s="1"/>
  <c r="AE248"/>
  <c r="AE251" s="1"/>
  <c r="AE268"/>
  <c r="AE271" s="1"/>
  <c r="AF263" l="1"/>
  <c r="AE291"/>
  <c r="AF255"/>
  <c r="AE275"/>
  <c r="AE267"/>
  <c r="AF271"/>
  <c r="AE283"/>
  <c r="AF247"/>
  <c r="R640"/>
  <c r="S640"/>
  <c r="T640"/>
  <c r="U640"/>
  <c r="V640"/>
  <c r="W640"/>
  <c r="X640"/>
  <c r="Y640"/>
  <c r="Z640"/>
  <c r="AA640"/>
  <c r="AB640"/>
  <c r="Q640"/>
  <c r="I640"/>
  <c r="J640"/>
  <c r="K640"/>
  <c r="L640"/>
  <c r="M640"/>
  <c r="N640"/>
  <c r="H640"/>
  <c r="AH471"/>
  <c r="AG471"/>
  <c r="AB471"/>
  <c r="AA471"/>
  <c r="Z471"/>
  <c r="Y471"/>
  <c r="X471"/>
  <c r="W471"/>
  <c r="V471"/>
  <c r="U471"/>
  <c r="T471"/>
  <c r="S471"/>
  <c r="R471"/>
  <c r="Q471"/>
  <c r="N471"/>
  <c r="M471"/>
  <c r="L471"/>
  <c r="K471"/>
  <c r="J471"/>
  <c r="I471"/>
  <c r="H471"/>
  <c r="G471"/>
  <c r="AD470"/>
  <c r="AC470"/>
  <c r="P470"/>
  <c r="O470"/>
  <c r="AE470" s="1"/>
  <c r="AD469"/>
  <c r="AC469"/>
  <c r="P469"/>
  <c r="O469"/>
  <c r="AE469" s="1"/>
  <c r="AD468"/>
  <c r="AD471" s="1"/>
  <c r="AC468"/>
  <c r="AC471" s="1"/>
  <c r="P468"/>
  <c r="O468"/>
  <c r="O471" s="1"/>
  <c r="AH467"/>
  <c r="AG467"/>
  <c r="AB467"/>
  <c r="AA467"/>
  <c r="Z467"/>
  <c r="Y467"/>
  <c r="X467"/>
  <c r="W467"/>
  <c r="V467"/>
  <c r="U467"/>
  <c r="T467"/>
  <c r="S467"/>
  <c r="R467"/>
  <c r="Q467"/>
  <c r="N467"/>
  <c r="M467"/>
  <c r="L467"/>
  <c r="K467"/>
  <c r="J467"/>
  <c r="I467"/>
  <c r="H467"/>
  <c r="G467"/>
  <c r="AD466"/>
  <c r="AC466"/>
  <c r="P466"/>
  <c r="O466"/>
  <c r="AE466" s="1"/>
  <c r="AD465"/>
  <c r="AC465"/>
  <c r="P465"/>
  <c r="O465"/>
  <c r="AE465" s="1"/>
  <c r="AD464"/>
  <c r="AC464"/>
  <c r="AC467" s="1"/>
  <c r="P464"/>
  <c r="O464"/>
  <c r="AE464" s="1"/>
  <c r="AH463"/>
  <c r="AG463"/>
  <c r="AB463"/>
  <c r="AA463"/>
  <c r="Z463"/>
  <c r="Y463"/>
  <c r="X463"/>
  <c r="W463"/>
  <c r="V463"/>
  <c r="U463"/>
  <c r="T463"/>
  <c r="S463"/>
  <c r="R463"/>
  <c r="Q463"/>
  <c r="N463"/>
  <c r="M463"/>
  <c r="L463"/>
  <c r="K463"/>
  <c r="J463"/>
  <c r="I463"/>
  <c r="H463"/>
  <c r="G463"/>
  <c r="AD462"/>
  <c r="AC462"/>
  <c r="P462"/>
  <c r="O462"/>
  <c r="AE462" s="1"/>
  <c r="AD461"/>
  <c r="AC461"/>
  <c r="P461"/>
  <c r="AF461" s="1"/>
  <c r="O461"/>
  <c r="AD460"/>
  <c r="AD463" s="1"/>
  <c r="AC460"/>
  <c r="AC463" s="1"/>
  <c r="P460"/>
  <c r="AF460" s="1"/>
  <c r="O460"/>
  <c r="O463" s="1"/>
  <c r="AF462" l="1"/>
  <c r="AF463" s="1"/>
  <c r="AD467"/>
  <c r="AF468"/>
  <c r="P471"/>
  <c r="AF470"/>
  <c r="AE461"/>
  <c r="AF464"/>
  <c r="AF465"/>
  <c r="AF466"/>
  <c r="AE467"/>
  <c r="P463"/>
  <c r="P467"/>
  <c r="AE460"/>
  <c r="AE463" s="1"/>
  <c r="O467"/>
  <c r="AE468"/>
  <c r="AE471" s="1"/>
  <c r="AF469"/>
  <c r="AF471" s="1"/>
  <c r="AF467" l="1"/>
  <c r="AH459"/>
  <c r="AG459"/>
  <c r="AB459"/>
  <c r="AA459"/>
  <c r="Z459"/>
  <c r="Y459"/>
  <c r="X459"/>
  <c r="W459"/>
  <c r="V459"/>
  <c r="U459"/>
  <c r="T459"/>
  <c r="S459"/>
  <c r="R459"/>
  <c r="Q459"/>
  <c r="N459"/>
  <c r="M459"/>
  <c r="L459"/>
  <c r="K459"/>
  <c r="J459"/>
  <c r="I459"/>
  <c r="H459"/>
  <c r="G459"/>
  <c r="AD458"/>
  <c r="AC458"/>
  <c r="P458"/>
  <c r="AF458" s="1"/>
  <c r="O458"/>
  <c r="AD457"/>
  <c r="AC457"/>
  <c r="P457"/>
  <c r="AF457" s="1"/>
  <c r="O457"/>
  <c r="AD456"/>
  <c r="AD459" s="1"/>
  <c r="AC456"/>
  <c r="AC459" s="1"/>
  <c r="P456"/>
  <c r="P459" s="1"/>
  <c r="O456"/>
  <c r="AE456" s="1"/>
  <c r="AH455"/>
  <c r="AG455"/>
  <c r="AB455"/>
  <c r="AA455"/>
  <c r="Z455"/>
  <c r="Y455"/>
  <c r="X455"/>
  <c r="W455"/>
  <c r="V455"/>
  <c r="U455"/>
  <c r="T455"/>
  <c r="S455"/>
  <c r="R455"/>
  <c r="Q455"/>
  <c r="N455"/>
  <c r="M455"/>
  <c r="L455"/>
  <c r="K455"/>
  <c r="J455"/>
  <c r="I455"/>
  <c r="H455"/>
  <c r="G455"/>
  <c r="AD454"/>
  <c r="AC454"/>
  <c r="P454"/>
  <c r="O454"/>
  <c r="AD453"/>
  <c r="AC453"/>
  <c r="P453"/>
  <c r="O453"/>
  <c r="AD452"/>
  <c r="AD455" s="1"/>
  <c r="AC452"/>
  <c r="P452"/>
  <c r="O452"/>
  <c r="AH451"/>
  <c r="AG451"/>
  <c r="AF451"/>
  <c r="AE451"/>
  <c r="AD451"/>
  <c r="AC451"/>
  <c r="AB451"/>
  <c r="AA451"/>
  <c r="Z451"/>
  <c r="Y451"/>
  <c r="X451"/>
  <c r="W451"/>
  <c r="V451"/>
  <c r="U451"/>
  <c r="T451"/>
  <c r="S451"/>
  <c r="R451"/>
  <c r="Q451"/>
  <c r="P451"/>
  <c r="O451"/>
  <c r="N451"/>
  <c r="M451"/>
  <c r="L451"/>
  <c r="K451"/>
  <c r="J451"/>
  <c r="I451"/>
  <c r="H451"/>
  <c r="G451"/>
  <c r="AH447"/>
  <c r="AG447"/>
  <c r="AB447"/>
  <c r="AA447"/>
  <c r="Z447"/>
  <c r="Y447"/>
  <c r="X447"/>
  <c r="W447"/>
  <c r="V447"/>
  <c r="U447"/>
  <c r="T447"/>
  <c r="S447"/>
  <c r="R447"/>
  <c r="Q447"/>
  <c r="N447"/>
  <c r="M447"/>
  <c r="L447"/>
  <c r="K447"/>
  <c r="J447"/>
  <c r="I447"/>
  <c r="H447"/>
  <c r="G447"/>
  <c r="AD446"/>
  <c r="AC446"/>
  <c r="P446"/>
  <c r="AF446" s="1"/>
  <c r="O446"/>
  <c r="AD445"/>
  <c r="AC445"/>
  <c r="P445"/>
  <c r="AF445" s="1"/>
  <c r="O445"/>
  <c r="AD444"/>
  <c r="AD447" s="1"/>
  <c r="AC444"/>
  <c r="AC447" s="1"/>
  <c r="P444"/>
  <c r="P447" s="1"/>
  <c r="O444"/>
  <c r="AH443"/>
  <c r="AG443"/>
  <c r="AB443"/>
  <c r="AA443"/>
  <c r="Z443"/>
  <c r="Y443"/>
  <c r="X443"/>
  <c r="W443"/>
  <c r="U443"/>
  <c r="T443"/>
  <c r="S443"/>
  <c r="R443"/>
  <c r="Q443"/>
  <c r="N443"/>
  <c r="M443"/>
  <c r="L443"/>
  <c r="K443"/>
  <c r="J443"/>
  <c r="I443"/>
  <c r="H443"/>
  <c r="G443"/>
  <c r="AD442"/>
  <c r="AC442"/>
  <c r="P442"/>
  <c r="O442"/>
  <c r="AD441"/>
  <c r="AC441"/>
  <c r="P441"/>
  <c r="O441"/>
  <c r="AC440"/>
  <c r="V440"/>
  <c r="V443" s="1"/>
  <c r="P440"/>
  <c r="O440"/>
  <c r="O443" s="1"/>
  <c r="AH439"/>
  <c r="AG439"/>
  <c r="AF439"/>
  <c r="AE439"/>
  <c r="AD439"/>
  <c r="AC439"/>
  <c r="AB439"/>
  <c r="AA439"/>
  <c r="Z439"/>
  <c r="Y439"/>
  <c r="X439"/>
  <c r="W439"/>
  <c r="V439"/>
  <c r="U439"/>
  <c r="T439"/>
  <c r="S439"/>
  <c r="R439"/>
  <c r="Q439"/>
  <c r="P439"/>
  <c r="O439"/>
  <c r="N439"/>
  <c r="M439"/>
  <c r="L439"/>
  <c r="K439"/>
  <c r="J439"/>
  <c r="I439"/>
  <c r="H439"/>
  <c r="G439"/>
  <c r="AH435"/>
  <c r="AG435"/>
  <c r="AF435"/>
  <c r="AE435"/>
  <c r="AD435"/>
  <c r="AC435"/>
  <c r="AB435"/>
  <c r="AA435"/>
  <c r="Z435"/>
  <c r="Y435"/>
  <c r="X435"/>
  <c r="W435"/>
  <c r="V435"/>
  <c r="U435"/>
  <c r="T435"/>
  <c r="S435"/>
  <c r="R435"/>
  <c r="Q435"/>
  <c r="P435"/>
  <c r="O435"/>
  <c r="N435"/>
  <c r="M435"/>
  <c r="L435"/>
  <c r="K435"/>
  <c r="J435"/>
  <c r="I435"/>
  <c r="H435"/>
  <c r="G435"/>
  <c r="AH431"/>
  <c r="AG431"/>
  <c r="AF431"/>
  <c r="AE431"/>
  <c r="AD431"/>
  <c r="AC431"/>
  <c r="AB431"/>
  <c r="AA431"/>
  <c r="Z431"/>
  <c r="Y431"/>
  <c r="X431"/>
  <c r="W431"/>
  <c r="V431"/>
  <c r="U431"/>
  <c r="T431"/>
  <c r="S431"/>
  <c r="R431"/>
  <c r="Q431"/>
  <c r="P431"/>
  <c r="O431"/>
  <c r="N431"/>
  <c r="M431"/>
  <c r="L431"/>
  <c r="K431"/>
  <c r="J431"/>
  <c r="I431"/>
  <c r="H431"/>
  <c r="G431"/>
  <c r="AH427"/>
  <c r="AG427"/>
  <c r="AF427"/>
  <c r="AE427"/>
  <c r="AD427"/>
  <c r="AC427"/>
  <c r="AB427"/>
  <c r="AA427"/>
  <c r="Z427"/>
  <c r="Y427"/>
  <c r="X427"/>
  <c r="W427"/>
  <c r="V427"/>
  <c r="U427"/>
  <c r="T427"/>
  <c r="S427"/>
  <c r="R427"/>
  <c r="Q427"/>
  <c r="P427"/>
  <c r="O427"/>
  <c r="N427"/>
  <c r="M427"/>
  <c r="L427"/>
  <c r="K427"/>
  <c r="J427"/>
  <c r="I427"/>
  <c r="H427"/>
  <c r="G427"/>
  <c r="AH423"/>
  <c r="AG423"/>
  <c r="AF423"/>
  <c r="AE423"/>
  <c r="AD423"/>
  <c r="AC423"/>
  <c r="AB423"/>
  <c r="AA423"/>
  <c r="Z423"/>
  <c r="Y423"/>
  <c r="X423"/>
  <c r="W423"/>
  <c r="V423"/>
  <c r="U423"/>
  <c r="T423"/>
  <c r="S423"/>
  <c r="R423"/>
  <c r="Q423"/>
  <c r="P423"/>
  <c r="O423"/>
  <c r="N423"/>
  <c r="M423"/>
  <c r="L423"/>
  <c r="K423"/>
  <c r="J423"/>
  <c r="I423"/>
  <c r="H423"/>
  <c r="G423"/>
  <c r="AH419"/>
  <c r="AG419"/>
  <c r="AF419"/>
  <c r="AE419"/>
  <c r="AD419"/>
  <c r="AC419"/>
  <c r="AB419"/>
  <c r="AA419"/>
  <c r="Z419"/>
  <c r="Y419"/>
  <c r="X419"/>
  <c r="W419"/>
  <c r="V419"/>
  <c r="U419"/>
  <c r="T419"/>
  <c r="S419"/>
  <c r="R419"/>
  <c r="Q419"/>
  <c r="P419"/>
  <c r="O419"/>
  <c r="N419"/>
  <c r="M419"/>
  <c r="L419"/>
  <c r="K419"/>
  <c r="J419"/>
  <c r="I419"/>
  <c r="H419"/>
  <c r="G419"/>
  <c r="AH415"/>
  <c r="AG415"/>
  <c r="AB415"/>
  <c r="AA415"/>
  <c r="Z415"/>
  <c r="Y415"/>
  <c r="X415"/>
  <c r="W415"/>
  <c r="V415"/>
  <c r="U415"/>
  <c r="T415"/>
  <c r="S415"/>
  <c r="R415"/>
  <c r="Q415"/>
  <c r="N415"/>
  <c r="M415"/>
  <c r="L415"/>
  <c r="K415"/>
  <c r="J415"/>
  <c r="I415"/>
  <c r="H415"/>
  <c r="G415"/>
  <c r="AD414"/>
  <c r="AC414"/>
  <c r="P414"/>
  <c r="AF414" s="1"/>
  <c r="O414"/>
  <c r="AE414" s="1"/>
  <c r="AD413"/>
  <c r="AC413"/>
  <c r="P413"/>
  <c r="O413"/>
  <c r="AE413" s="1"/>
  <c r="AD412"/>
  <c r="AD415" s="1"/>
  <c r="AC412"/>
  <c r="AC415" s="1"/>
  <c r="P412"/>
  <c r="AF412" s="1"/>
  <c r="O412"/>
  <c r="AE412" s="1"/>
  <c r="AH411"/>
  <c r="AG411"/>
  <c r="AF411"/>
  <c r="AE411"/>
  <c r="AD411"/>
  <c r="AC411"/>
  <c r="AB411"/>
  <c r="AA411"/>
  <c r="Z411"/>
  <c r="Y411"/>
  <c r="X411"/>
  <c r="W411"/>
  <c r="V411"/>
  <c r="U411"/>
  <c r="T411"/>
  <c r="S411"/>
  <c r="R411"/>
  <c r="Q411"/>
  <c r="P411"/>
  <c r="O411"/>
  <c r="N411"/>
  <c r="M411"/>
  <c r="L411"/>
  <c r="K411"/>
  <c r="J411"/>
  <c r="I411"/>
  <c r="H411"/>
  <c r="G411"/>
  <c r="AH407"/>
  <c r="AG407"/>
  <c r="AF407"/>
  <c r="AE407"/>
  <c r="AD407"/>
  <c r="AC407"/>
  <c r="AB407"/>
  <c r="AA407"/>
  <c r="Z407"/>
  <c r="Y407"/>
  <c r="X407"/>
  <c r="W407"/>
  <c r="V407"/>
  <c r="U407"/>
  <c r="T407"/>
  <c r="S407"/>
  <c r="R407"/>
  <c r="Q407"/>
  <c r="P407"/>
  <c r="O407"/>
  <c r="N407"/>
  <c r="M407"/>
  <c r="L407"/>
  <c r="K407"/>
  <c r="J407"/>
  <c r="I407"/>
  <c r="H407"/>
  <c r="G407"/>
  <c r="AH403"/>
  <c r="AG403"/>
  <c r="AF403"/>
  <c r="AE403"/>
  <c r="AD403"/>
  <c r="AC403"/>
  <c r="AB403"/>
  <c r="AA403"/>
  <c r="Z403"/>
  <c r="Y403"/>
  <c r="X403"/>
  <c r="W403"/>
  <c r="V403"/>
  <c r="U403"/>
  <c r="T403"/>
  <c r="S403"/>
  <c r="R403"/>
  <c r="Q403"/>
  <c r="P403"/>
  <c r="O403"/>
  <c r="N403"/>
  <c r="M403"/>
  <c r="L403"/>
  <c r="K403"/>
  <c r="J403"/>
  <c r="I403"/>
  <c r="H403"/>
  <c r="G403"/>
  <c r="AH399"/>
  <c r="AG399"/>
  <c r="AB399"/>
  <c r="AA399"/>
  <c r="Z399"/>
  <c r="Y399"/>
  <c r="X399"/>
  <c r="W399"/>
  <c r="V399"/>
  <c r="U399"/>
  <c r="T399"/>
  <c r="S399"/>
  <c r="R399"/>
  <c r="Q399"/>
  <c r="N399"/>
  <c r="M399"/>
  <c r="L399"/>
  <c r="K399"/>
  <c r="J399"/>
  <c r="I399"/>
  <c r="H399"/>
  <c r="G399"/>
  <c r="AD398"/>
  <c r="AC398"/>
  <c r="P398"/>
  <c r="O398"/>
  <c r="AE398" s="1"/>
  <c r="AD397"/>
  <c r="AC397"/>
  <c r="P397"/>
  <c r="O397"/>
  <c r="AE397" s="1"/>
  <c r="AD396"/>
  <c r="AC396"/>
  <c r="AC399" s="1"/>
  <c r="P396"/>
  <c r="P399" s="1"/>
  <c r="O396"/>
  <c r="O399" s="1"/>
  <c r="AH395"/>
  <c r="AG395"/>
  <c r="AF395"/>
  <c r="AE395"/>
  <c r="AD395"/>
  <c r="AC395"/>
  <c r="AB395"/>
  <c r="AA395"/>
  <c r="Z395"/>
  <c r="Y395"/>
  <c r="X395"/>
  <c r="W395"/>
  <c r="V395"/>
  <c r="U395"/>
  <c r="T395"/>
  <c r="S395"/>
  <c r="R395"/>
  <c r="Q395"/>
  <c r="P395"/>
  <c r="O395"/>
  <c r="N395"/>
  <c r="M395"/>
  <c r="L395"/>
  <c r="K395"/>
  <c r="J395"/>
  <c r="I395"/>
  <c r="H395"/>
  <c r="G395"/>
  <c r="AH391"/>
  <c r="AG391"/>
  <c r="AF391"/>
  <c r="AE391"/>
  <c r="AD391"/>
  <c r="AC391"/>
  <c r="AB391"/>
  <c r="AA391"/>
  <c r="Z391"/>
  <c r="Y391"/>
  <c r="X391"/>
  <c r="W391"/>
  <c r="V391"/>
  <c r="U391"/>
  <c r="T391"/>
  <c r="S391"/>
  <c r="R391"/>
  <c r="Q391"/>
  <c r="P391"/>
  <c r="O391"/>
  <c r="N391"/>
  <c r="M391"/>
  <c r="L391"/>
  <c r="K391"/>
  <c r="J391"/>
  <c r="I391"/>
  <c r="H391"/>
  <c r="G391"/>
  <c r="AH387"/>
  <c r="AG387"/>
  <c r="AB387"/>
  <c r="AA387"/>
  <c r="Z387"/>
  <c r="Y387"/>
  <c r="X387"/>
  <c r="W387"/>
  <c r="V387"/>
  <c r="U387"/>
  <c r="T387"/>
  <c r="S387"/>
  <c r="R387"/>
  <c r="Q387"/>
  <c r="N387"/>
  <c r="M387"/>
  <c r="L387"/>
  <c r="K387"/>
  <c r="J387"/>
  <c r="I387"/>
  <c r="H387"/>
  <c r="G387"/>
  <c r="AD386"/>
  <c r="AC386"/>
  <c r="P386"/>
  <c r="AF386" s="1"/>
  <c r="O386"/>
  <c r="AE386" s="1"/>
  <c r="AD385"/>
  <c r="AC385"/>
  <c r="P385"/>
  <c r="O385"/>
  <c r="AE385" s="1"/>
  <c r="AD384"/>
  <c r="AD387" s="1"/>
  <c r="AC384"/>
  <c r="AC387" s="1"/>
  <c r="P384"/>
  <c r="AF384" s="1"/>
  <c r="O384"/>
  <c r="AE384" s="1"/>
  <c r="AH383"/>
  <c r="AG383"/>
  <c r="AB383"/>
  <c r="AA383"/>
  <c r="Z383"/>
  <c r="Y383"/>
  <c r="X383"/>
  <c r="W383"/>
  <c r="V383"/>
  <c r="U383"/>
  <c r="T383"/>
  <c r="S383"/>
  <c r="R383"/>
  <c r="Q383"/>
  <c r="N383"/>
  <c r="M383"/>
  <c r="L383"/>
  <c r="K383"/>
  <c r="J383"/>
  <c r="I383"/>
  <c r="H383"/>
  <c r="G383"/>
  <c r="AD382"/>
  <c r="AC382"/>
  <c r="P382"/>
  <c r="O382"/>
  <c r="AD381"/>
  <c r="AC381"/>
  <c r="P381"/>
  <c r="O381"/>
  <c r="AD380"/>
  <c r="AC380"/>
  <c r="AC383" s="1"/>
  <c r="P380"/>
  <c r="P383" s="1"/>
  <c r="O380"/>
  <c r="O383" s="1"/>
  <c r="AH379"/>
  <c r="AG379"/>
  <c r="AF379"/>
  <c r="AE379"/>
  <c r="AD379"/>
  <c r="AC379"/>
  <c r="AB379"/>
  <c r="AA379"/>
  <c r="Z379"/>
  <c r="Y379"/>
  <c r="X379"/>
  <c r="W379"/>
  <c r="V379"/>
  <c r="U379"/>
  <c r="T379"/>
  <c r="S379"/>
  <c r="R379"/>
  <c r="Q379"/>
  <c r="P379"/>
  <c r="O379"/>
  <c r="N379"/>
  <c r="M379"/>
  <c r="L379"/>
  <c r="K379"/>
  <c r="J379"/>
  <c r="I379"/>
  <c r="H379"/>
  <c r="G379"/>
  <c r="AH375"/>
  <c r="AG375"/>
  <c r="AF375"/>
  <c r="AE375"/>
  <c r="AD375"/>
  <c r="AC375"/>
  <c r="AB375"/>
  <c r="AA375"/>
  <c r="Z375"/>
  <c r="Y375"/>
  <c r="X375"/>
  <c r="W375"/>
  <c r="V375"/>
  <c r="U375"/>
  <c r="T375"/>
  <c r="S375"/>
  <c r="R375"/>
  <c r="Q375"/>
  <c r="P375"/>
  <c r="O375"/>
  <c r="N375"/>
  <c r="M375"/>
  <c r="L375"/>
  <c r="K375"/>
  <c r="J375"/>
  <c r="I375"/>
  <c r="H375"/>
  <c r="G375"/>
  <c r="AH371"/>
  <c r="AG371"/>
  <c r="AF371"/>
  <c r="AE371"/>
  <c r="AD371"/>
  <c r="AC371"/>
  <c r="AB371"/>
  <c r="AA371"/>
  <c r="Z371"/>
  <c r="Y371"/>
  <c r="X371"/>
  <c r="W371"/>
  <c r="V371"/>
  <c r="U371"/>
  <c r="T371"/>
  <c r="S371"/>
  <c r="R371"/>
  <c r="Q371"/>
  <c r="P371"/>
  <c r="O371"/>
  <c r="N371"/>
  <c r="M371"/>
  <c r="L371"/>
  <c r="K371"/>
  <c r="J371"/>
  <c r="I371"/>
  <c r="H371"/>
  <c r="G371"/>
  <c r="AH367"/>
  <c r="AG367"/>
  <c r="AF367"/>
  <c r="AE367"/>
  <c r="AD367"/>
  <c r="AC367"/>
  <c r="AB367"/>
  <c r="AA367"/>
  <c r="Z367"/>
  <c r="Y367"/>
  <c r="X367"/>
  <c r="W367"/>
  <c r="V367"/>
  <c r="U367"/>
  <c r="T367"/>
  <c r="S367"/>
  <c r="R367"/>
  <c r="Q367"/>
  <c r="P367"/>
  <c r="O367"/>
  <c r="N367"/>
  <c r="M367"/>
  <c r="L367"/>
  <c r="K367"/>
  <c r="J367"/>
  <c r="I367"/>
  <c r="H367"/>
  <c r="G367"/>
  <c r="AD399" l="1"/>
  <c r="P415"/>
  <c r="AE453"/>
  <c r="AC443"/>
  <c r="AF441"/>
  <c r="AF442"/>
  <c r="AE444"/>
  <c r="AE446"/>
  <c r="AE381"/>
  <c r="AE382"/>
  <c r="AE440"/>
  <c r="AE452"/>
  <c r="AE454"/>
  <c r="AD383"/>
  <c r="P387"/>
  <c r="O447"/>
  <c r="AC455"/>
  <c r="O459"/>
  <c r="AE458"/>
  <c r="AF381"/>
  <c r="AF382"/>
  <c r="AF397"/>
  <c r="AF398"/>
  <c r="AE441"/>
  <c r="AE442"/>
  <c r="AF452"/>
  <c r="AF455" s="1"/>
  <c r="AF453"/>
  <c r="AF454"/>
  <c r="AE387"/>
  <c r="AE415"/>
  <c r="AE459"/>
  <c r="AF385"/>
  <c r="AF387" s="1"/>
  <c r="AE457"/>
  <c r="AE380"/>
  <c r="AE383" s="1"/>
  <c r="O387"/>
  <c r="AE396"/>
  <c r="AE399" s="1"/>
  <c r="O415"/>
  <c r="AD440"/>
  <c r="AD443" s="1"/>
  <c r="P443"/>
  <c r="AF444"/>
  <c r="AF447" s="1"/>
  <c r="P455"/>
  <c r="AF456"/>
  <c r="AF459" s="1"/>
  <c r="AF380"/>
  <c r="AF383" s="1"/>
  <c r="AF396"/>
  <c r="O455"/>
  <c r="AF413"/>
  <c r="AF415" s="1"/>
  <c r="AE445"/>
  <c r="AE447" s="1"/>
  <c r="AE443" l="1"/>
  <c r="AF399"/>
  <c r="AE455"/>
  <c r="AF440"/>
  <c r="AF443" s="1"/>
  <c r="AH363" l="1"/>
  <c r="AG363"/>
  <c r="AB363"/>
  <c r="AA363"/>
  <c r="Z363"/>
  <c r="Y363"/>
  <c r="X363"/>
  <c r="W363"/>
  <c r="V363"/>
  <c r="U363"/>
  <c r="T363"/>
  <c r="S363"/>
  <c r="R363"/>
  <c r="Q363"/>
  <c r="N363"/>
  <c r="M363"/>
  <c r="L363"/>
  <c r="K363"/>
  <c r="J363"/>
  <c r="I363"/>
  <c r="H363"/>
  <c r="G363"/>
  <c r="AD362"/>
  <c r="AC362"/>
  <c r="P362"/>
  <c r="O362"/>
  <c r="AE362" s="1"/>
  <c r="AD361"/>
  <c r="AC361"/>
  <c r="P361"/>
  <c r="O361"/>
  <c r="AD360"/>
  <c r="AD363" s="1"/>
  <c r="AC360"/>
  <c r="AC363" s="1"/>
  <c r="P360"/>
  <c r="P363" s="1"/>
  <c r="O360"/>
  <c r="AE360" s="1"/>
  <c r="AH359"/>
  <c r="AG359"/>
  <c r="AB359"/>
  <c r="AA359"/>
  <c r="Z359"/>
  <c r="Y359"/>
  <c r="X359"/>
  <c r="W359"/>
  <c r="V359"/>
  <c r="U359"/>
  <c r="T359"/>
  <c r="S359"/>
  <c r="R359"/>
  <c r="Q359"/>
  <c r="N359"/>
  <c r="M359"/>
  <c r="L359"/>
  <c r="K359"/>
  <c r="J359"/>
  <c r="I359"/>
  <c r="H359"/>
  <c r="G359"/>
  <c r="AD358"/>
  <c r="AC358"/>
  <c r="P358"/>
  <c r="AF358" s="1"/>
  <c r="O358"/>
  <c r="AD357"/>
  <c r="AC357"/>
  <c r="P357"/>
  <c r="AF357" s="1"/>
  <c r="O357"/>
  <c r="AD356"/>
  <c r="AD359" s="1"/>
  <c r="AC356"/>
  <c r="P356"/>
  <c r="AF356" s="1"/>
  <c r="AF359" s="1"/>
  <c r="O356"/>
  <c r="O359" s="1"/>
  <c r="AH355"/>
  <c r="AG355"/>
  <c r="AB355"/>
  <c r="AA355"/>
  <c r="Z355"/>
  <c r="Y355"/>
  <c r="X355"/>
  <c r="W355"/>
  <c r="V355"/>
  <c r="U355"/>
  <c r="T355"/>
  <c r="S355"/>
  <c r="R355"/>
  <c r="Q355"/>
  <c r="N355"/>
  <c r="M355"/>
  <c r="L355"/>
  <c r="K355"/>
  <c r="J355"/>
  <c r="I355"/>
  <c r="H355"/>
  <c r="G355"/>
  <c r="AD354"/>
  <c r="AC354"/>
  <c r="P354"/>
  <c r="O354"/>
  <c r="AE354" s="1"/>
  <c r="AD353"/>
  <c r="AC353"/>
  <c r="P353"/>
  <c r="O353"/>
  <c r="AD352"/>
  <c r="AD355" s="1"/>
  <c r="AC352"/>
  <c r="AC355" s="1"/>
  <c r="P352"/>
  <c r="P355" s="1"/>
  <c r="O352"/>
  <c r="AE352" s="1"/>
  <c r="AH351"/>
  <c r="AG351"/>
  <c r="AB351"/>
  <c r="AA351"/>
  <c r="Z351"/>
  <c r="Y351"/>
  <c r="X351"/>
  <c r="W351"/>
  <c r="V351"/>
  <c r="U351"/>
  <c r="T351"/>
  <c r="S351"/>
  <c r="R351"/>
  <c r="Q351"/>
  <c r="N351"/>
  <c r="M351"/>
  <c r="L351"/>
  <c r="K351"/>
  <c r="J351"/>
  <c r="I351"/>
  <c r="H351"/>
  <c r="G351"/>
  <c r="AD350"/>
  <c r="AC350"/>
  <c r="P350"/>
  <c r="AF350" s="1"/>
  <c r="O350"/>
  <c r="AD349"/>
  <c r="AC349"/>
  <c r="P349"/>
  <c r="AF349" s="1"/>
  <c r="O349"/>
  <c r="AD348"/>
  <c r="AD351" s="1"/>
  <c r="AC348"/>
  <c r="P348"/>
  <c r="AF348" s="1"/>
  <c r="AF351" s="1"/>
  <c r="O348"/>
  <c r="AH347"/>
  <c r="AG347"/>
  <c r="AB347"/>
  <c r="AA347"/>
  <c r="Z347"/>
  <c r="Y347"/>
  <c r="X347"/>
  <c r="W347"/>
  <c r="V347"/>
  <c r="U347"/>
  <c r="T347"/>
  <c r="S347"/>
  <c r="R347"/>
  <c r="Q347"/>
  <c r="N347"/>
  <c r="M347"/>
  <c r="L347"/>
  <c r="K347"/>
  <c r="J347"/>
  <c r="I347"/>
  <c r="H347"/>
  <c r="G347"/>
  <c r="AD346"/>
  <c r="AC346"/>
  <c r="P346"/>
  <c r="O346"/>
  <c r="AE346" s="1"/>
  <c r="AD345"/>
  <c r="AC345"/>
  <c r="P345"/>
  <c r="O345"/>
  <c r="AD344"/>
  <c r="AD347" s="1"/>
  <c r="AC344"/>
  <c r="AC347" s="1"/>
  <c r="P344"/>
  <c r="P347" s="1"/>
  <c r="O344"/>
  <c r="AE344" s="1"/>
  <c r="AH343"/>
  <c r="AG343"/>
  <c r="AB343"/>
  <c r="AA343"/>
  <c r="Z343"/>
  <c r="Y343"/>
  <c r="X343"/>
  <c r="W343"/>
  <c r="V343"/>
  <c r="U343"/>
  <c r="T343"/>
  <c r="S343"/>
  <c r="R343"/>
  <c r="Q343"/>
  <c r="N343"/>
  <c r="M343"/>
  <c r="L343"/>
  <c r="K343"/>
  <c r="J343"/>
  <c r="I343"/>
  <c r="H343"/>
  <c r="G343"/>
  <c r="AD342"/>
  <c r="AC342"/>
  <c r="P342"/>
  <c r="AF342" s="1"/>
  <c r="O342"/>
  <c r="AD341"/>
  <c r="AC341"/>
  <c r="P341"/>
  <c r="AF341" s="1"/>
  <c r="O341"/>
  <c r="AD340"/>
  <c r="AD343" s="1"/>
  <c r="AC340"/>
  <c r="P340"/>
  <c r="AF340" s="1"/>
  <c r="AF343" s="1"/>
  <c r="O340"/>
  <c r="AH339"/>
  <c r="AG339"/>
  <c r="AB339"/>
  <c r="AA339"/>
  <c r="Z339"/>
  <c r="Y339"/>
  <c r="X339"/>
  <c r="W339"/>
  <c r="V339"/>
  <c r="U339"/>
  <c r="T339"/>
  <c r="S339"/>
  <c r="R339"/>
  <c r="Q339"/>
  <c r="N339"/>
  <c r="M339"/>
  <c r="L339"/>
  <c r="K339"/>
  <c r="J339"/>
  <c r="I339"/>
  <c r="H339"/>
  <c r="G339"/>
  <c r="AD338"/>
  <c r="AC338"/>
  <c r="P338"/>
  <c r="O338"/>
  <c r="AE338" s="1"/>
  <c r="AD337"/>
  <c r="AC337"/>
  <c r="P337"/>
  <c r="O337"/>
  <c r="AD336"/>
  <c r="AD339" s="1"/>
  <c r="AC336"/>
  <c r="AC339" s="1"/>
  <c r="P336"/>
  <c r="P339" s="1"/>
  <c r="O336"/>
  <c r="AE336" s="1"/>
  <c r="AF337" l="1"/>
  <c r="AF338"/>
  <c r="AF345"/>
  <c r="AF346"/>
  <c r="O347"/>
  <c r="AC351"/>
  <c r="O355"/>
  <c r="O339"/>
  <c r="AF353"/>
  <c r="AF354"/>
  <c r="AF361"/>
  <c r="AF362"/>
  <c r="AC359"/>
  <c r="O363"/>
  <c r="AC343"/>
  <c r="AE340"/>
  <c r="AE341"/>
  <c r="AE342"/>
  <c r="AE348"/>
  <c r="AE349"/>
  <c r="AE350"/>
  <c r="AE357"/>
  <c r="AE358"/>
  <c r="AE337"/>
  <c r="AE339" s="1"/>
  <c r="AE353"/>
  <c r="AE355" s="1"/>
  <c r="AE361"/>
  <c r="AE363" s="1"/>
  <c r="AF336"/>
  <c r="P343"/>
  <c r="AF344"/>
  <c r="AF347" s="1"/>
  <c r="P351"/>
  <c r="AF352"/>
  <c r="P359"/>
  <c r="AF360"/>
  <c r="AF363" s="1"/>
  <c r="AE345"/>
  <c r="AE347" s="1"/>
  <c r="AE356"/>
  <c r="O343"/>
  <c r="O351"/>
  <c r="AE359" l="1"/>
  <c r="AF355"/>
  <c r="AF339"/>
  <c r="AE343"/>
  <c r="AE351"/>
  <c r="AH335"/>
  <c r="AG335"/>
  <c r="AB335"/>
  <c r="AA335"/>
  <c r="Z335"/>
  <c r="Y335"/>
  <c r="X335"/>
  <c r="W335"/>
  <c r="V335"/>
  <c r="U335"/>
  <c r="T335"/>
  <c r="S335"/>
  <c r="R335"/>
  <c r="Q335"/>
  <c r="N335"/>
  <c r="M335"/>
  <c r="L335"/>
  <c r="K335"/>
  <c r="J335"/>
  <c r="I335"/>
  <c r="H335"/>
  <c r="G335"/>
  <c r="AD334"/>
  <c r="AC334"/>
  <c r="P334"/>
  <c r="AF334" s="1"/>
  <c r="O334"/>
  <c r="AD333"/>
  <c r="AC333"/>
  <c r="P333"/>
  <c r="AF333" s="1"/>
  <c r="O333"/>
  <c r="AD332"/>
  <c r="AC332"/>
  <c r="AC335" s="1"/>
  <c r="P332"/>
  <c r="AF332" s="1"/>
  <c r="AF335" s="1"/>
  <c r="O332"/>
  <c r="O335" s="1"/>
  <c r="AH331"/>
  <c r="AG331"/>
  <c r="AB331"/>
  <c r="AA331"/>
  <c r="Z331"/>
  <c r="Y331"/>
  <c r="X331"/>
  <c r="W331"/>
  <c r="V331"/>
  <c r="U331"/>
  <c r="T331"/>
  <c r="S331"/>
  <c r="R331"/>
  <c r="Q331"/>
  <c r="N331"/>
  <c r="M331"/>
  <c r="L331"/>
  <c r="K331"/>
  <c r="J331"/>
  <c r="I331"/>
  <c r="H331"/>
  <c r="G331"/>
  <c r="AD330"/>
  <c r="AC330"/>
  <c r="P330"/>
  <c r="O330"/>
  <c r="AE330" s="1"/>
  <c r="AD329"/>
  <c r="AC329"/>
  <c r="P329"/>
  <c r="O329"/>
  <c r="AE329" s="1"/>
  <c r="AD328"/>
  <c r="AD331" s="1"/>
  <c r="AC328"/>
  <c r="AC331" s="1"/>
  <c r="P328"/>
  <c r="O328"/>
  <c r="AE328" s="1"/>
  <c r="AE331" s="1"/>
  <c r="AH327"/>
  <c r="AG327"/>
  <c r="AB327"/>
  <c r="AA327"/>
  <c r="Z327"/>
  <c r="Y327"/>
  <c r="X327"/>
  <c r="W327"/>
  <c r="V327"/>
  <c r="U327"/>
  <c r="T327"/>
  <c r="S327"/>
  <c r="R327"/>
  <c r="Q327"/>
  <c r="N327"/>
  <c r="M327"/>
  <c r="L327"/>
  <c r="K327"/>
  <c r="J327"/>
  <c r="I327"/>
  <c r="H327"/>
  <c r="G327"/>
  <c r="AD326"/>
  <c r="AC326"/>
  <c r="P326"/>
  <c r="AF326" s="1"/>
  <c r="O326"/>
  <c r="AD325"/>
  <c r="AC325"/>
  <c r="P325"/>
  <c r="AF325" s="1"/>
  <c r="O325"/>
  <c r="AD324"/>
  <c r="AC324"/>
  <c r="AC327" s="1"/>
  <c r="P324"/>
  <c r="P327" s="1"/>
  <c r="O324"/>
  <c r="O327" s="1"/>
  <c r="AH323"/>
  <c r="AG323"/>
  <c r="AB323"/>
  <c r="AA323"/>
  <c r="Z323"/>
  <c r="Y323"/>
  <c r="X323"/>
  <c r="W323"/>
  <c r="V323"/>
  <c r="U323"/>
  <c r="T323"/>
  <c r="S323"/>
  <c r="R323"/>
  <c r="Q323"/>
  <c r="N323"/>
  <c r="M323"/>
  <c r="L323"/>
  <c r="K323"/>
  <c r="J323"/>
  <c r="I323"/>
  <c r="H323"/>
  <c r="G323"/>
  <c r="AD322"/>
  <c r="AC322"/>
  <c r="P322"/>
  <c r="O322"/>
  <c r="AE322" s="1"/>
  <c r="AD321"/>
  <c r="AC321"/>
  <c r="P321"/>
  <c r="AF321" s="1"/>
  <c r="O321"/>
  <c r="AE321" s="1"/>
  <c r="AD320"/>
  <c r="AD323" s="1"/>
  <c r="AC320"/>
  <c r="AC323" s="1"/>
  <c r="P320"/>
  <c r="AF320" s="1"/>
  <c r="O320"/>
  <c r="AE320" s="1"/>
  <c r="AE323" s="1"/>
  <c r="AH319"/>
  <c r="AG319"/>
  <c r="AB319"/>
  <c r="AA319"/>
  <c r="Z319"/>
  <c r="Y319"/>
  <c r="X319"/>
  <c r="W319"/>
  <c r="V319"/>
  <c r="U319"/>
  <c r="T319"/>
  <c r="S319"/>
  <c r="R319"/>
  <c r="Q319"/>
  <c r="N319"/>
  <c r="M319"/>
  <c r="L319"/>
  <c r="K319"/>
  <c r="J319"/>
  <c r="I319"/>
  <c r="H319"/>
  <c r="G319"/>
  <c r="AD318"/>
  <c r="AC318"/>
  <c r="P318"/>
  <c r="AF318" s="1"/>
  <c r="O318"/>
  <c r="AD317"/>
  <c r="AC317"/>
  <c r="P317"/>
  <c r="AF317" s="1"/>
  <c r="O317"/>
  <c r="AD316"/>
  <c r="AC316"/>
  <c r="AC319" s="1"/>
  <c r="P316"/>
  <c r="AF316" s="1"/>
  <c r="AF319" s="1"/>
  <c r="O316"/>
  <c r="O319" s="1"/>
  <c r="AH315"/>
  <c r="AG315"/>
  <c r="AB315"/>
  <c r="AA315"/>
  <c r="Z315"/>
  <c r="Y315"/>
  <c r="X315"/>
  <c r="W315"/>
  <c r="V315"/>
  <c r="U315"/>
  <c r="T315"/>
  <c r="S315"/>
  <c r="R315"/>
  <c r="Q315"/>
  <c r="N315"/>
  <c r="M315"/>
  <c r="L315"/>
  <c r="K315"/>
  <c r="J315"/>
  <c r="I315"/>
  <c r="H315"/>
  <c r="G315"/>
  <c r="AD314"/>
  <c r="AC314"/>
  <c r="P314"/>
  <c r="O314"/>
  <c r="AE314" s="1"/>
  <c r="AD313"/>
  <c r="AC313"/>
  <c r="P313"/>
  <c r="O313"/>
  <c r="AE313" s="1"/>
  <c r="AD312"/>
  <c r="AD315" s="1"/>
  <c r="AC312"/>
  <c r="AC315" s="1"/>
  <c r="P312"/>
  <c r="O312"/>
  <c r="AE312" s="1"/>
  <c r="AE315" s="1"/>
  <c r="AH311"/>
  <c r="AG311"/>
  <c r="AB311"/>
  <c r="AA311"/>
  <c r="Z311"/>
  <c r="Y311"/>
  <c r="X311"/>
  <c r="W311"/>
  <c r="V311"/>
  <c r="U311"/>
  <c r="T311"/>
  <c r="S311"/>
  <c r="R311"/>
  <c r="Q311"/>
  <c r="N311"/>
  <c r="M311"/>
  <c r="L311"/>
  <c r="K311"/>
  <c r="J311"/>
  <c r="I311"/>
  <c r="H311"/>
  <c r="G311"/>
  <c r="AD310"/>
  <c r="AC310"/>
  <c r="P310"/>
  <c r="O310"/>
  <c r="AD309"/>
  <c r="AC309"/>
  <c r="P309"/>
  <c r="O309"/>
  <c r="AD308"/>
  <c r="AC308"/>
  <c r="AC311" s="1"/>
  <c r="P308"/>
  <c r="P311" s="1"/>
  <c r="O308"/>
  <c r="O311" s="1"/>
  <c r="AH307"/>
  <c r="AG307"/>
  <c r="AB307"/>
  <c r="AA307"/>
  <c r="Z307"/>
  <c r="Y307"/>
  <c r="X307"/>
  <c r="W307"/>
  <c r="V307"/>
  <c r="U307"/>
  <c r="T307"/>
  <c r="S307"/>
  <c r="R307"/>
  <c r="Q307"/>
  <c r="N307"/>
  <c r="M307"/>
  <c r="L307"/>
  <c r="K307"/>
  <c r="J307"/>
  <c r="I307"/>
  <c r="H307"/>
  <c r="G307"/>
  <c r="AD306"/>
  <c r="AC306"/>
  <c r="P306"/>
  <c r="AF306" s="1"/>
  <c r="O306"/>
  <c r="AE306" s="1"/>
  <c r="AD305"/>
  <c r="AC305"/>
  <c r="P305"/>
  <c r="O305"/>
  <c r="AE305" s="1"/>
  <c r="AD304"/>
  <c r="AD307" s="1"/>
  <c r="AC304"/>
  <c r="AC307" s="1"/>
  <c r="P304"/>
  <c r="AF304" s="1"/>
  <c r="O304"/>
  <c r="AE304" s="1"/>
  <c r="AE307" s="1"/>
  <c r="AH303"/>
  <c r="AG303"/>
  <c r="AB303"/>
  <c r="AA303"/>
  <c r="Z303"/>
  <c r="Y303"/>
  <c r="X303"/>
  <c r="W303"/>
  <c r="V303"/>
  <c r="U303"/>
  <c r="T303"/>
  <c r="S303"/>
  <c r="R303"/>
  <c r="Q303"/>
  <c r="N303"/>
  <c r="M303"/>
  <c r="L303"/>
  <c r="K303"/>
  <c r="J303"/>
  <c r="I303"/>
  <c r="H303"/>
  <c r="G303"/>
  <c r="AD302"/>
  <c r="AC302"/>
  <c r="P302"/>
  <c r="AF302" s="1"/>
  <c r="O302"/>
  <c r="AD301"/>
  <c r="AC301"/>
  <c r="P301"/>
  <c r="AF301" s="1"/>
  <c r="O301"/>
  <c r="AD300"/>
  <c r="AC300"/>
  <c r="AC303" s="1"/>
  <c r="P300"/>
  <c r="P303" s="1"/>
  <c r="O300"/>
  <c r="O303" s="1"/>
  <c r="AH299"/>
  <c r="AG299"/>
  <c r="AB299"/>
  <c r="AA299"/>
  <c r="Z299"/>
  <c r="Y299"/>
  <c r="X299"/>
  <c r="W299"/>
  <c r="V299"/>
  <c r="U299"/>
  <c r="T299"/>
  <c r="S299"/>
  <c r="R299"/>
  <c r="Q299"/>
  <c r="N299"/>
  <c r="M299"/>
  <c r="L299"/>
  <c r="K299"/>
  <c r="J299"/>
  <c r="I299"/>
  <c r="H299"/>
  <c r="G299"/>
  <c r="AD298"/>
  <c r="AC298"/>
  <c r="P298"/>
  <c r="O298"/>
  <c r="AE298" s="1"/>
  <c r="AD297"/>
  <c r="AC297"/>
  <c r="P297"/>
  <c r="O297"/>
  <c r="AE297" s="1"/>
  <c r="AD296"/>
  <c r="AD299" s="1"/>
  <c r="AC296"/>
  <c r="AC299" s="1"/>
  <c r="P296"/>
  <c r="O296"/>
  <c r="AE296" s="1"/>
  <c r="AE299" s="1"/>
  <c r="AF296" l="1"/>
  <c r="AF312"/>
  <c r="AF322"/>
  <c r="AF323" s="1"/>
  <c r="AF328"/>
  <c r="AF330"/>
  <c r="P299"/>
  <c r="AF298"/>
  <c r="AD303"/>
  <c r="P307"/>
  <c r="AD311"/>
  <c r="P315"/>
  <c r="AF314"/>
  <c r="AD319"/>
  <c r="AD327"/>
  <c r="P331"/>
  <c r="AD335"/>
  <c r="AF309"/>
  <c r="AF310"/>
  <c r="AE301"/>
  <c r="AE302"/>
  <c r="AE309"/>
  <c r="AE310"/>
  <c r="AE317"/>
  <c r="AE318"/>
  <c r="AE325"/>
  <c r="AE326"/>
  <c r="AE333"/>
  <c r="AE334"/>
  <c r="AF297"/>
  <c r="AF300"/>
  <c r="AF303" s="1"/>
  <c r="AF305"/>
  <c r="AF307" s="1"/>
  <c r="AF308"/>
  <c r="AF324"/>
  <c r="AF327" s="1"/>
  <c r="O299"/>
  <c r="AE300"/>
  <c r="O307"/>
  <c r="AE308"/>
  <c r="AE311" s="1"/>
  <c r="O315"/>
  <c r="AE316"/>
  <c r="O323"/>
  <c r="AE324"/>
  <c r="AE327" s="1"/>
  <c r="O331"/>
  <c r="AE332"/>
  <c r="AF313"/>
  <c r="P323"/>
  <c r="P319"/>
  <c r="P335"/>
  <c r="AF329"/>
  <c r="AF331" l="1"/>
  <c r="AF315"/>
  <c r="AF311"/>
  <c r="AF299"/>
  <c r="AE335"/>
  <c r="AE319"/>
  <c r="AE303"/>
  <c r="AH631"/>
  <c r="AG631"/>
  <c r="AB631"/>
  <c r="AA631"/>
  <c r="Z631"/>
  <c r="Y631"/>
  <c r="X631"/>
  <c r="W631"/>
  <c r="V631"/>
  <c r="U631"/>
  <c r="T631"/>
  <c r="S631"/>
  <c r="R631"/>
  <c r="Q631"/>
  <c r="N631"/>
  <c r="M631"/>
  <c r="L631"/>
  <c r="K631"/>
  <c r="J631"/>
  <c r="I631"/>
  <c r="H631"/>
  <c r="G631"/>
  <c r="AD630"/>
  <c r="AC630"/>
  <c r="P630"/>
  <c r="AF630" s="1"/>
  <c r="O630"/>
  <c r="AE630" s="1"/>
  <c r="AD629"/>
  <c r="AC629"/>
  <c r="P629"/>
  <c r="AF629" s="1"/>
  <c r="O629"/>
  <c r="AD628"/>
  <c r="AD631" s="1"/>
  <c r="AC628"/>
  <c r="AC631" s="1"/>
  <c r="P628"/>
  <c r="P631" s="1"/>
  <c r="O628"/>
  <c r="AE628" s="1"/>
  <c r="O631" l="1"/>
  <c r="AE629"/>
  <c r="AE631" s="1"/>
  <c r="AF628"/>
  <c r="AF631" s="1"/>
  <c r="AH627" l="1"/>
  <c r="AG627"/>
  <c r="AB627"/>
  <c r="AA627"/>
  <c r="Z627"/>
  <c r="Y627"/>
  <c r="X627"/>
  <c r="W627"/>
  <c r="V627"/>
  <c r="U627"/>
  <c r="T627"/>
  <c r="S627"/>
  <c r="R627"/>
  <c r="Q627"/>
  <c r="N627"/>
  <c r="M627"/>
  <c r="L627"/>
  <c r="K627"/>
  <c r="J627"/>
  <c r="I627"/>
  <c r="H627"/>
  <c r="G627"/>
  <c r="AD626"/>
  <c r="AC626"/>
  <c r="P626"/>
  <c r="O626"/>
  <c r="AE626" s="1"/>
  <c r="AD625"/>
  <c r="AC625"/>
  <c r="P625"/>
  <c r="O625"/>
  <c r="AE625" s="1"/>
  <c r="AD624"/>
  <c r="AD627" s="1"/>
  <c r="AC624"/>
  <c r="AC627" s="1"/>
  <c r="P624"/>
  <c r="O624"/>
  <c r="O627" s="1"/>
  <c r="AF624" l="1"/>
  <c r="AF626"/>
  <c r="AF627" s="1"/>
  <c r="P627"/>
  <c r="AF625"/>
  <c r="AE624"/>
  <c r="AE627" s="1"/>
  <c r="AH235" l="1"/>
  <c r="AG235"/>
  <c r="AB235"/>
  <c r="AA235"/>
  <c r="Z235"/>
  <c r="Y235"/>
  <c r="X235"/>
  <c r="W235"/>
  <c r="V235"/>
  <c r="U235"/>
  <c r="T235"/>
  <c r="S235"/>
  <c r="R235"/>
  <c r="Q235"/>
  <c r="N235"/>
  <c r="M235"/>
  <c r="L235"/>
  <c r="K235"/>
  <c r="J235"/>
  <c r="I235"/>
  <c r="H235"/>
  <c r="G235"/>
  <c r="AD234"/>
  <c r="AC234"/>
  <c r="P234"/>
  <c r="O234"/>
  <c r="AE234" s="1"/>
  <c r="AD233"/>
  <c r="AC233"/>
  <c r="P233"/>
  <c r="O233"/>
  <c r="AD232"/>
  <c r="AD235" s="1"/>
  <c r="AC232"/>
  <c r="AC235" s="1"/>
  <c r="P232"/>
  <c r="O232"/>
  <c r="AE232" s="1"/>
  <c r="AH231"/>
  <c r="AG231"/>
  <c r="AB231"/>
  <c r="AA231"/>
  <c r="Z231"/>
  <c r="Y231"/>
  <c r="X231"/>
  <c r="W231"/>
  <c r="V231"/>
  <c r="U231"/>
  <c r="T231"/>
  <c r="S231"/>
  <c r="R231"/>
  <c r="Q231"/>
  <c r="N231"/>
  <c r="M231"/>
  <c r="L231"/>
  <c r="K231"/>
  <c r="J231"/>
  <c r="I231"/>
  <c r="H231"/>
  <c r="G231"/>
  <c r="AD230"/>
  <c r="AC230"/>
  <c r="P230"/>
  <c r="O230"/>
  <c r="AD229"/>
  <c r="AC229"/>
  <c r="P229"/>
  <c r="O229"/>
  <c r="AD228"/>
  <c r="AD231" s="1"/>
  <c r="AC228"/>
  <c r="P228"/>
  <c r="O228"/>
  <c r="O231" s="1"/>
  <c r="AH227"/>
  <c r="AG227"/>
  <c r="AB227"/>
  <c r="AA227"/>
  <c r="Z227"/>
  <c r="Y227"/>
  <c r="X227"/>
  <c r="W227"/>
  <c r="V227"/>
  <c r="U227"/>
  <c r="T227"/>
  <c r="S227"/>
  <c r="R227"/>
  <c r="Q227"/>
  <c r="N227"/>
  <c r="M227"/>
  <c r="L227"/>
  <c r="K227"/>
  <c r="J227"/>
  <c r="I227"/>
  <c r="H227"/>
  <c r="G227"/>
  <c r="AD226"/>
  <c r="AC226"/>
  <c r="P226"/>
  <c r="AF226" s="1"/>
  <c r="O226"/>
  <c r="AE226" s="1"/>
  <c r="AD225"/>
  <c r="AC225"/>
  <c r="P225"/>
  <c r="AF225" s="1"/>
  <c r="O225"/>
  <c r="AE225" s="1"/>
  <c r="AD224"/>
  <c r="AD227" s="1"/>
  <c r="AC224"/>
  <c r="AC227" s="1"/>
  <c r="P224"/>
  <c r="P227" s="1"/>
  <c r="O224"/>
  <c r="AE224" s="1"/>
  <c r="AE227" s="1"/>
  <c r="AG223"/>
  <c r="AA223"/>
  <c r="Z223"/>
  <c r="Y223"/>
  <c r="X223"/>
  <c r="W223"/>
  <c r="U223"/>
  <c r="T223"/>
  <c r="S223"/>
  <c r="R223"/>
  <c r="Q223"/>
  <c r="N223"/>
  <c r="M223"/>
  <c r="L223"/>
  <c r="K223"/>
  <c r="J223"/>
  <c r="I223"/>
  <c r="H223"/>
  <c r="G223"/>
  <c r="AD222"/>
  <c r="AC222"/>
  <c r="P222"/>
  <c r="O222"/>
  <c r="AE222" s="1"/>
  <c r="AD221"/>
  <c r="AC221"/>
  <c r="P221"/>
  <c r="O221"/>
  <c r="AE221" s="1"/>
  <c r="AC220"/>
  <c r="AB220"/>
  <c r="AB223" s="1"/>
  <c r="V220"/>
  <c r="V223" s="1"/>
  <c r="P220"/>
  <c r="O220"/>
  <c r="AH219"/>
  <c r="AG219"/>
  <c r="AB219"/>
  <c r="AA219"/>
  <c r="Z219"/>
  <c r="Y219"/>
  <c r="X219"/>
  <c r="W219"/>
  <c r="V219"/>
  <c r="U219"/>
  <c r="T219"/>
  <c r="S219"/>
  <c r="R219"/>
  <c r="Q219"/>
  <c r="N219"/>
  <c r="M219"/>
  <c r="L219"/>
  <c r="K219"/>
  <c r="J219"/>
  <c r="I219"/>
  <c r="H219"/>
  <c r="G219"/>
  <c r="AD218"/>
  <c r="AC218"/>
  <c r="P218"/>
  <c r="O218"/>
  <c r="AD217"/>
  <c r="AC217"/>
  <c r="P217"/>
  <c r="O217"/>
  <c r="AD216"/>
  <c r="AC216"/>
  <c r="AC219" s="1"/>
  <c r="P216"/>
  <c r="P219" s="1"/>
  <c r="O216"/>
  <c r="O219" s="1"/>
  <c r="P223" l="1"/>
  <c r="AF232"/>
  <c r="AF234"/>
  <c r="O223"/>
  <c r="AD219"/>
  <c r="AE217"/>
  <c r="AE218"/>
  <c r="AF221"/>
  <c r="AF222"/>
  <c r="AE229"/>
  <c r="AE230"/>
  <c r="P235"/>
  <c r="AC231"/>
  <c r="O235"/>
  <c r="AF217"/>
  <c r="AF218"/>
  <c r="AC223"/>
  <c r="AF228"/>
  <c r="AF231" s="1"/>
  <c r="AF229"/>
  <c r="AF230"/>
  <c r="AF216"/>
  <c r="O227"/>
  <c r="AE228"/>
  <c r="AE216"/>
  <c r="AE220"/>
  <c r="AE223" s="1"/>
  <c r="AF224"/>
  <c r="AF227" s="1"/>
  <c r="P231"/>
  <c r="AE233"/>
  <c r="AE235" s="1"/>
  <c r="AD220"/>
  <c r="AF233"/>
  <c r="AF235" s="1"/>
  <c r="AF219" l="1"/>
  <c r="AE231"/>
  <c r="AE219"/>
  <c r="AD223"/>
  <c r="AF220"/>
  <c r="AH220" l="1"/>
  <c r="AH223" s="1"/>
  <c r="AF223"/>
  <c r="AH215" l="1"/>
  <c r="AG215"/>
  <c r="AB215"/>
  <c r="AA215"/>
  <c r="Z215"/>
  <c r="Y215"/>
  <c r="X215"/>
  <c r="W215"/>
  <c r="V215"/>
  <c r="U215"/>
  <c r="T215"/>
  <c r="S215"/>
  <c r="R215"/>
  <c r="Q215"/>
  <c r="N215"/>
  <c r="M215"/>
  <c r="L215"/>
  <c r="K215"/>
  <c r="J215"/>
  <c r="I215"/>
  <c r="H215"/>
  <c r="G215"/>
  <c r="AD214"/>
  <c r="AC214"/>
  <c r="P214"/>
  <c r="O214"/>
  <c r="AE214" s="1"/>
  <c r="AD213"/>
  <c r="AC213"/>
  <c r="P213"/>
  <c r="O213"/>
  <c r="AE213" s="1"/>
  <c r="AD212"/>
  <c r="AD215" s="1"/>
  <c r="AC212"/>
  <c r="AC215" s="1"/>
  <c r="P212"/>
  <c r="P215" s="1"/>
  <c r="O212"/>
  <c r="O215" s="1"/>
  <c r="AH211"/>
  <c r="AG211"/>
  <c r="AB211"/>
  <c r="AA211"/>
  <c r="Z211"/>
  <c r="Y211"/>
  <c r="X211"/>
  <c r="W211"/>
  <c r="V211"/>
  <c r="U211"/>
  <c r="T211"/>
  <c r="S211"/>
  <c r="R211"/>
  <c r="Q211"/>
  <c r="N211"/>
  <c r="M211"/>
  <c r="L211"/>
  <c r="K211"/>
  <c r="J211"/>
  <c r="I211"/>
  <c r="H211"/>
  <c r="G211"/>
  <c r="AD210"/>
  <c r="AC210"/>
  <c r="P210"/>
  <c r="AF210" s="1"/>
  <c r="O210"/>
  <c r="AD209"/>
  <c r="AC209"/>
  <c r="P209"/>
  <c r="AF209" s="1"/>
  <c r="O209"/>
  <c r="AD208"/>
  <c r="AD211" s="1"/>
  <c r="AC208"/>
  <c r="AC211" s="1"/>
  <c r="P208"/>
  <c r="AF208" s="1"/>
  <c r="AF211" s="1"/>
  <c r="O208"/>
  <c r="AH207"/>
  <c r="AG207"/>
  <c r="AB207"/>
  <c r="AA207"/>
  <c r="Z207"/>
  <c r="Y207"/>
  <c r="X207"/>
  <c r="W207"/>
  <c r="V207"/>
  <c r="U207"/>
  <c r="T207"/>
  <c r="S207"/>
  <c r="R207"/>
  <c r="Q207"/>
  <c r="N207"/>
  <c r="M207"/>
  <c r="L207"/>
  <c r="K207"/>
  <c r="J207"/>
  <c r="I207"/>
  <c r="H207"/>
  <c r="G207"/>
  <c r="AD206"/>
  <c r="AC206"/>
  <c r="P206"/>
  <c r="O206"/>
  <c r="AE206" s="1"/>
  <c r="AD205"/>
  <c r="AC205"/>
  <c r="P205"/>
  <c r="O205"/>
  <c r="AE205" s="1"/>
  <c r="AD204"/>
  <c r="AD207" s="1"/>
  <c r="AC204"/>
  <c r="AC207" s="1"/>
  <c r="P204"/>
  <c r="P207" s="1"/>
  <c r="O204"/>
  <c r="O207" s="1"/>
  <c r="AH203"/>
  <c r="AG203"/>
  <c r="AB203"/>
  <c r="AA203"/>
  <c r="Z203"/>
  <c r="Y203"/>
  <c r="X203"/>
  <c r="W203"/>
  <c r="V203"/>
  <c r="U203"/>
  <c r="T203"/>
  <c r="S203"/>
  <c r="R203"/>
  <c r="Q203"/>
  <c r="N203"/>
  <c r="M203"/>
  <c r="L203"/>
  <c r="K203"/>
  <c r="J203"/>
  <c r="I203"/>
  <c r="H203"/>
  <c r="G203"/>
  <c r="AD202"/>
  <c r="AC202"/>
  <c r="P202"/>
  <c r="O202"/>
  <c r="AD201"/>
  <c r="AC201"/>
  <c r="P201"/>
  <c r="AF201" s="1"/>
  <c r="O201"/>
  <c r="AD200"/>
  <c r="AD203" s="1"/>
  <c r="AC200"/>
  <c r="AC203" s="1"/>
  <c r="P200"/>
  <c r="AF200" s="1"/>
  <c r="O200"/>
  <c r="AH199"/>
  <c r="AG199"/>
  <c r="AB199"/>
  <c r="AA199"/>
  <c r="Z199"/>
  <c r="Y199"/>
  <c r="X199"/>
  <c r="W199"/>
  <c r="V199"/>
  <c r="U199"/>
  <c r="T199"/>
  <c r="S199"/>
  <c r="R199"/>
  <c r="Q199"/>
  <c r="N199"/>
  <c r="M199"/>
  <c r="L199"/>
  <c r="K199"/>
  <c r="J199"/>
  <c r="I199"/>
  <c r="H199"/>
  <c r="G199"/>
  <c r="AD198"/>
  <c r="AC198"/>
  <c r="P198"/>
  <c r="O198"/>
  <c r="AE198" s="1"/>
  <c r="AD197"/>
  <c r="AC197"/>
  <c r="P197"/>
  <c r="O197"/>
  <c r="AE197" s="1"/>
  <c r="AD196"/>
  <c r="AD199" s="1"/>
  <c r="AC196"/>
  <c r="AC199" s="1"/>
  <c r="P196"/>
  <c r="P199" s="1"/>
  <c r="O196"/>
  <c r="O199" s="1"/>
  <c r="AH195"/>
  <c r="AG195"/>
  <c r="AB195"/>
  <c r="AA195"/>
  <c r="Z195"/>
  <c r="Y195"/>
  <c r="X195"/>
  <c r="W195"/>
  <c r="V195"/>
  <c r="U195"/>
  <c r="T195"/>
  <c r="S195"/>
  <c r="R195"/>
  <c r="Q195"/>
  <c r="N195"/>
  <c r="M195"/>
  <c r="L195"/>
  <c r="K195"/>
  <c r="J195"/>
  <c r="I195"/>
  <c r="H195"/>
  <c r="G195"/>
  <c r="AD194"/>
  <c r="AC194"/>
  <c r="P194"/>
  <c r="AF194" s="1"/>
  <c r="O194"/>
  <c r="AD193"/>
  <c r="AC193"/>
  <c r="P193"/>
  <c r="AF193" s="1"/>
  <c r="O193"/>
  <c r="AD192"/>
  <c r="AD195" s="1"/>
  <c r="AC192"/>
  <c r="AC195" s="1"/>
  <c r="P192"/>
  <c r="AF192" s="1"/>
  <c r="AF195" s="1"/>
  <c r="O192"/>
  <c r="AH191"/>
  <c r="AG191"/>
  <c r="AB191"/>
  <c r="AA191"/>
  <c r="Z191"/>
  <c r="Y191"/>
  <c r="X191"/>
  <c r="W191"/>
  <c r="V191"/>
  <c r="U191"/>
  <c r="T191"/>
  <c r="S191"/>
  <c r="R191"/>
  <c r="Q191"/>
  <c r="N191"/>
  <c r="M191"/>
  <c r="L191"/>
  <c r="K191"/>
  <c r="J191"/>
  <c r="I191"/>
  <c r="H191"/>
  <c r="G191"/>
  <c r="AD190"/>
  <c r="AC190"/>
  <c r="P190"/>
  <c r="O190"/>
  <c r="AE190" s="1"/>
  <c r="AD189"/>
  <c r="AC189"/>
  <c r="P189"/>
  <c r="O189"/>
  <c r="AE189" s="1"/>
  <c r="AD188"/>
  <c r="AD191" s="1"/>
  <c r="AC188"/>
  <c r="AC191" s="1"/>
  <c r="P188"/>
  <c r="P191" s="1"/>
  <c r="O188"/>
  <c r="O191" s="1"/>
  <c r="AF202" l="1"/>
  <c r="AF203" s="1"/>
  <c r="AF189"/>
  <c r="AF190"/>
  <c r="AF197"/>
  <c r="AF198"/>
  <c r="AF205"/>
  <c r="AF206"/>
  <c r="AF213"/>
  <c r="AF214"/>
  <c r="AE192"/>
  <c r="AE193"/>
  <c r="AE194"/>
  <c r="AE200"/>
  <c r="AE201"/>
  <c r="AE202"/>
  <c r="AE208"/>
  <c r="AE209"/>
  <c r="AE210"/>
  <c r="AF188"/>
  <c r="P195"/>
  <c r="AF196"/>
  <c r="P203"/>
  <c r="AF204"/>
  <c r="P211"/>
  <c r="AF212"/>
  <c r="AE188"/>
  <c r="AE191" s="1"/>
  <c r="O195"/>
  <c r="AE196"/>
  <c r="AE199" s="1"/>
  <c r="O203"/>
  <c r="AE204"/>
  <c r="AE207" s="1"/>
  <c r="O211"/>
  <c r="AE212"/>
  <c r="AE215" s="1"/>
  <c r="AF207" l="1"/>
  <c r="AF191"/>
  <c r="AE211"/>
  <c r="AF215"/>
  <c r="AE203"/>
  <c r="AE195"/>
  <c r="AF199"/>
  <c r="AH187" l="1"/>
  <c r="AG187"/>
  <c r="AB187"/>
  <c r="AA187"/>
  <c r="Z187"/>
  <c r="Y187"/>
  <c r="X187"/>
  <c r="W187"/>
  <c r="V187"/>
  <c r="U187"/>
  <c r="T187"/>
  <c r="S187"/>
  <c r="R187"/>
  <c r="Q187"/>
  <c r="N187"/>
  <c r="M187"/>
  <c r="L187"/>
  <c r="K187"/>
  <c r="J187"/>
  <c r="I187"/>
  <c r="H187"/>
  <c r="G187"/>
  <c r="AD186"/>
  <c r="AC186"/>
  <c r="P186"/>
  <c r="O186"/>
  <c r="AE186" s="1"/>
  <c r="AD185"/>
  <c r="AC185"/>
  <c r="P185"/>
  <c r="O185"/>
  <c r="AD184"/>
  <c r="AD187" s="1"/>
  <c r="AC184"/>
  <c r="AC187" s="1"/>
  <c r="P184"/>
  <c r="O184"/>
  <c r="AE184" s="1"/>
  <c r="AH183"/>
  <c r="AG183"/>
  <c r="AB183"/>
  <c r="AA183"/>
  <c r="Z183"/>
  <c r="Y183"/>
  <c r="X183"/>
  <c r="W183"/>
  <c r="V183"/>
  <c r="U183"/>
  <c r="T183"/>
  <c r="S183"/>
  <c r="R183"/>
  <c r="Q183"/>
  <c r="N183"/>
  <c r="M183"/>
  <c r="L183"/>
  <c r="K183"/>
  <c r="J183"/>
  <c r="I183"/>
  <c r="H183"/>
  <c r="G183"/>
  <c r="AD182"/>
  <c r="AC182"/>
  <c r="P182"/>
  <c r="AF182" s="1"/>
  <c r="O182"/>
  <c r="AD181"/>
  <c r="AC181"/>
  <c r="P181"/>
  <c r="AF181" s="1"/>
  <c r="O181"/>
  <c r="AD180"/>
  <c r="AC180"/>
  <c r="P180"/>
  <c r="AF180" s="1"/>
  <c r="AF183" s="1"/>
  <c r="O180"/>
  <c r="O183" s="1"/>
  <c r="AH179"/>
  <c r="AG179"/>
  <c r="AB179"/>
  <c r="AA179"/>
  <c r="Z179"/>
  <c r="Y179"/>
  <c r="X179"/>
  <c r="W179"/>
  <c r="V179"/>
  <c r="U179"/>
  <c r="T179"/>
  <c r="S179"/>
  <c r="R179"/>
  <c r="Q179"/>
  <c r="N179"/>
  <c r="M179"/>
  <c r="L179"/>
  <c r="K179"/>
  <c r="J179"/>
  <c r="I179"/>
  <c r="H179"/>
  <c r="G179"/>
  <c r="AD178"/>
  <c r="AC178"/>
  <c r="P178"/>
  <c r="O178"/>
  <c r="AE178" s="1"/>
  <c r="AD177"/>
  <c r="AC177"/>
  <c r="P177"/>
  <c r="O177"/>
  <c r="AD176"/>
  <c r="AD179" s="1"/>
  <c r="AC176"/>
  <c r="AC179" s="1"/>
  <c r="P176"/>
  <c r="O176"/>
  <c r="AE176" s="1"/>
  <c r="AH175"/>
  <c r="AG175"/>
  <c r="AB175"/>
  <c r="AA175"/>
  <c r="Z175"/>
  <c r="Y175"/>
  <c r="X175"/>
  <c r="W175"/>
  <c r="V175"/>
  <c r="U175"/>
  <c r="T175"/>
  <c r="S175"/>
  <c r="R175"/>
  <c r="Q175"/>
  <c r="N175"/>
  <c r="M175"/>
  <c r="L175"/>
  <c r="K175"/>
  <c r="J175"/>
  <c r="I175"/>
  <c r="H175"/>
  <c r="G175"/>
  <c r="AD174"/>
  <c r="AC174"/>
  <c r="P174"/>
  <c r="AF174" s="1"/>
  <c r="O174"/>
  <c r="AD173"/>
  <c r="AC173"/>
  <c r="P173"/>
  <c r="AF173" s="1"/>
  <c r="O173"/>
  <c r="AD172"/>
  <c r="AC172"/>
  <c r="P172"/>
  <c r="AF172" s="1"/>
  <c r="AF175" s="1"/>
  <c r="O172"/>
  <c r="O175" s="1"/>
  <c r="AH171"/>
  <c r="AG171"/>
  <c r="AB171"/>
  <c r="AA171"/>
  <c r="Z171"/>
  <c r="Y171"/>
  <c r="X171"/>
  <c r="W171"/>
  <c r="V171"/>
  <c r="U171"/>
  <c r="T171"/>
  <c r="S171"/>
  <c r="R171"/>
  <c r="Q171"/>
  <c r="N171"/>
  <c r="M171"/>
  <c r="L171"/>
  <c r="K171"/>
  <c r="J171"/>
  <c r="I171"/>
  <c r="H171"/>
  <c r="G171"/>
  <c r="AD170"/>
  <c r="AC170"/>
  <c r="P170"/>
  <c r="O170"/>
  <c r="AE170" s="1"/>
  <c r="AD169"/>
  <c r="AC169"/>
  <c r="P169"/>
  <c r="O169"/>
  <c r="AD168"/>
  <c r="AD171" s="1"/>
  <c r="AC168"/>
  <c r="AC171" s="1"/>
  <c r="P168"/>
  <c r="O168"/>
  <c r="AE168" s="1"/>
  <c r="AH167"/>
  <c r="AG167"/>
  <c r="AB167"/>
  <c r="AA167"/>
  <c r="Z167"/>
  <c r="Y167"/>
  <c r="X167"/>
  <c r="W167"/>
  <c r="V167"/>
  <c r="U167"/>
  <c r="T167"/>
  <c r="S167"/>
  <c r="R167"/>
  <c r="Q167"/>
  <c r="N167"/>
  <c r="M167"/>
  <c r="L167"/>
  <c r="K167"/>
  <c r="J167"/>
  <c r="I167"/>
  <c r="H167"/>
  <c r="G167"/>
  <c r="AD166"/>
  <c r="AC166"/>
  <c r="P166"/>
  <c r="AF166" s="1"/>
  <c r="O166"/>
  <c r="AD165"/>
  <c r="AC165"/>
  <c r="P165"/>
  <c r="AF165" s="1"/>
  <c r="O165"/>
  <c r="AD164"/>
  <c r="AC164"/>
  <c r="P164"/>
  <c r="AF164" s="1"/>
  <c r="AF167" s="1"/>
  <c r="O164"/>
  <c r="O167" s="1"/>
  <c r="AH163"/>
  <c r="AG163"/>
  <c r="AB163"/>
  <c r="AA163"/>
  <c r="Z163"/>
  <c r="Y163"/>
  <c r="X163"/>
  <c r="W163"/>
  <c r="V163"/>
  <c r="U163"/>
  <c r="T163"/>
  <c r="S163"/>
  <c r="R163"/>
  <c r="Q163"/>
  <c r="N163"/>
  <c r="M163"/>
  <c r="L163"/>
  <c r="K163"/>
  <c r="J163"/>
  <c r="I163"/>
  <c r="H163"/>
  <c r="G163"/>
  <c r="AD162"/>
  <c r="AC162"/>
  <c r="P162"/>
  <c r="O162"/>
  <c r="AE162" s="1"/>
  <c r="AD161"/>
  <c r="AC161"/>
  <c r="P161"/>
  <c r="O161"/>
  <c r="AD160"/>
  <c r="AD163" s="1"/>
  <c r="AC160"/>
  <c r="AC163" s="1"/>
  <c r="P160"/>
  <c r="O160"/>
  <c r="AE160" s="1"/>
  <c r="AH159"/>
  <c r="AG159"/>
  <c r="AB159"/>
  <c r="AA159"/>
  <c r="Z159"/>
  <c r="Y159"/>
  <c r="X159"/>
  <c r="W159"/>
  <c r="V159"/>
  <c r="U159"/>
  <c r="T159"/>
  <c r="S159"/>
  <c r="R159"/>
  <c r="Q159"/>
  <c r="N159"/>
  <c r="M159"/>
  <c r="L159"/>
  <c r="K159"/>
  <c r="J159"/>
  <c r="I159"/>
  <c r="H159"/>
  <c r="G159"/>
  <c r="AD158"/>
  <c r="AC158"/>
  <c r="P158"/>
  <c r="O158"/>
  <c r="AD157"/>
  <c r="AC157"/>
  <c r="P157"/>
  <c r="O157"/>
  <c r="AD156"/>
  <c r="AC156"/>
  <c r="P156"/>
  <c r="O156"/>
  <c r="O159" s="1"/>
  <c r="AH155"/>
  <c r="AG155"/>
  <c r="AB155"/>
  <c r="AA155"/>
  <c r="Z155"/>
  <c r="Y155"/>
  <c r="X155"/>
  <c r="W155"/>
  <c r="V155"/>
  <c r="U155"/>
  <c r="T155"/>
  <c r="S155"/>
  <c r="R155"/>
  <c r="Q155"/>
  <c r="N155"/>
  <c r="M155"/>
  <c r="L155"/>
  <c r="K155"/>
  <c r="J155"/>
  <c r="I155"/>
  <c r="H155"/>
  <c r="G155"/>
  <c r="AD154"/>
  <c r="AC154"/>
  <c r="P154"/>
  <c r="O154"/>
  <c r="AE154" s="1"/>
  <c r="AD153"/>
  <c r="AC153"/>
  <c r="P153"/>
  <c r="O153"/>
  <c r="AD152"/>
  <c r="AD155" s="1"/>
  <c r="AC152"/>
  <c r="AC155" s="1"/>
  <c r="P152"/>
  <c r="O152"/>
  <c r="AE152" s="1"/>
  <c r="AH151"/>
  <c r="AG151"/>
  <c r="AB151"/>
  <c r="AA151"/>
  <c r="Z151"/>
  <c r="Y151"/>
  <c r="X151"/>
  <c r="W151"/>
  <c r="V151"/>
  <c r="U151"/>
  <c r="T151"/>
  <c r="S151"/>
  <c r="R151"/>
  <c r="Q151"/>
  <c r="N151"/>
  <c r="M151"/>
  <c r="L151"/>
  <c r="K151"/>
  <c r="J151"/>
  <c r="I151"/>
  <c r="H151"/>
  <c r="G151"/>
  <c r="AD150"/>
  <c r="AC150"/>
  <c r="P150"/>
  <c r="O150"/>
  <c r="AD149"/>
  <c r="AC149"/>
  <c r="P149"/>
  <c r="O149"/>
  <c r="AD148"/>
  <c r="AC148"/>
  <c r="P148"/>
  <c r="O148"/>
  <c r="AG147"/>
  <c r="AB147"/>
  <c r="AA147"/>
  <c r="Z147"/>
  <c r="Y147"/>
  <c r="X147"/>
  <c r="W147"/>
  <c r="V147"/>
  <c r="U147"/>
  <c r="T147"/>
  <c r="S147"/>
  <c r="R147"/>
  <c r="Q147"/>
  <c r="N147"/>
  <c r="M147"/>
  <c r="L147"/>
  <c r="K147"/>
  <c r="J147"/>
  <c r="I147"/>
  <c r="H147"/>
  <c r="G147"/>
  <c r="AD146"/>
  <c r="AC146"/>
  <c r="P146"/>
  <c r="O146"/>
  <c r="AE146" s="1"/>
  <c r="AD145"/>
  <c r="AC145"/>
  <c r="P145"/>
  <c r="O145"/>
  <c r="AD144"/>
  <c r="AD147" s="1"/>
  <c r="AC144"/>
  <c r="AC147" s="1"/>
  <c r="P144"/>
  <c r="O144"/>
  <c r="AE144" s="1"/>
  <c r="AH143"/>
  <c r="AG143"/>
  <c r="AB143"/>
  <c r="AA143"/>
  <c r="Z143"/>
  <c r="Y143"/>
  <c r="X143"/>
  <c r="W143"/>
  <c r="V143"/>
  <c r="U143"/>
  <c r="T143"/>
  <c r="S143"/>
  <c r="R143"/>
  <c r="Q143"/>
  <c r="N143"/>
  <c r="M143"/>
  <c r="L143"/>
  <c r="K143"/>
  <c r="J143"/>
  <c r="I143"/>
  <c r="H143"/>
  <c r="G143"/>
  <c r="AD142"/>
  <c r="AC142"/>
  <c r="P142"/>
  <c r="AF142" s="1"/>
  <c r="O142"/>
  <c r="AD141"/>
  <c r="AC141"/>
  <c r="P141"/>
  <c r="AF141" s="1"/>
  <c r="O141"/>
  <c r="AD140"/>
  <c r="AC140"/>
  <c r="AC143" s="1"/>
  <c r="P140"/>
  <c r="P143" s="1"/>
  <c r="O140"/>
  <c r="AH139"/>
  <c r="AG139"/>
  <c r="AB139"/>
  <c r="AA139"/>
  <c r="Z139"/>
  <c r="Y139"/>
  <c r="X139"/>
  <c r="W139"/>
  <c r="V139"/>
  <c r="U139"/>
  <c r="T139"/>
  <c r="S139"/>
  <c r="R139"/>
  <c r="Q139"/>
  <c r="N139"/>
  <c r="M139"/>
  <c r="L139"/>
  <c r="K139"/>
  <c r="J139"/>
  <c r="I139"/>
  <c r="H139"/>
  <c r="G139"/>
  <c r="AD138"/>
  <c r="AC138"/>
  <c r="P138"/>
  <c r="O138"/>
  <c r="AD137"/>
  <c r="AC137"/>
  <c r="P137"/>
  <c r="O137"/>
  <c r="AE137" s="1"/>
  <c r="AD136"/>
  <c r="AD139" s="1"/>
  <c r="AC136"/>
  <c r="P136"/>
  <c r="O136"/>
  <c r="AE136" s="1"/>
  <c r="AH135"/>
  <c r="AG135"/>
  <c r="AB135"/>
  <c r="AA135"/>
  <c r="Z135"/>
  <c r="Y135"/>
  <c r="X135"/>
  <c r="W135"/>
  <c r="V135"/>
  <c r="U135"/>
  <c r="T135"/>
  <c r="S135"/>
  <c r="R135"/>
  <c r="Q135"/>
  <c r="N135"/>
  <c r="M135"/>
  <c r="L135"/>
  <c r="K135"/>
  <c r="J135"/>
  <c r="I135"/>
  <c r="H135"/>
  <c r="G135"/>
  <c r="AD134"/>
  <c r="AC134"/>
  <c r="P134"/>
  <c r="O134"/>
  <c r="AD133"/>
  <c r="AC133"/>
  <c r="P133"/>
  <c r="O133"/>
  <c r="AD132"/>
  <c r="AC132"/>
  <c r="AC135" s="1"/>
  <c r="P132"/>
  <c r="P135" s="1"/>
  <c r="O132"/>
  <c r="AH131"/>
  <c r="AG131"/>
  <c r="AB131"/>
  <c r="AA131"/>
  <c r="Z131"/>
  <c r="Y131"/>
  <c r="X131"/>
  <c r="W131"/>
  <c r="V131"/>
  <c r="U131"/>
  <c r="T131"/>
  <c r="S131"/>
  <c r="R131"/>
  <c r="Q131"/>
  <c r="N131"/>
  <c r="M131"/>
  <c r="L131"/>
  <c r="K131"/>
  <c r="J131"/>
  <c r="I131"/>
  <c r="H131"/>
  <c r="G131"/>
  <c r="AD130"/>
  <c r="AC130"/>
  <c r="P130"/>
  <c r="O130"/>
  <c r="AD129"/>
  <c r="AC129"/>
  <c r="P129"/>
  <c r="O129"/>
  <c r="AD128"/>
  <c r="AD131" s="1"/>
  <c r="AC128"/>
  <c r="P128"/>
  <c r="O128"/>
  <c r="AE128" s="1"/>
  <c r="AH127"/>
  <c r="AG127"/>
  <c r="AB127"/>
  <c r="AA127"/>
  <c r="Z127"/>
  <c r="Y127"/>
  <c r="X127"/>
  <c r="W127"/>
  <c r="V127"/>
  <c r="U127"/>
  <c r="T127"/>
  <c r="S127"/>
  <c r="R127"/>
  <c r="Q127"/>
  <c r="N127"/>
  <c r="M127"/>
  <c r="L127"/>
  <c r="K127"/>
  <c r="J127"/>
  <c r="I127"/>
  <c r="H127"/>
  <c r="G127"/>
  <c r="AD126"/>
  <c r="AC126"/>
  <c r="P126"/>
  <c r="AF126" s="1"/>
  <c r="O126"/>
  <c r="AD125"/>
  <c r="AC125"/>
  <c r="P125"/>
  <c r="AF125" s="1"/>
  <c r="O125"/>
  <c r="AD124"/>
  <c r="AC124"/>
  <c r="AC127" s="1"/>
  <c r="P124"/>
  <c r="P127" s="1"/>
  <c r="O124"/>
  <c r="AH123"/>
  <c r="AG123"/>
  <c r="AB123"/>
  <c r="AA123"/>
  <c r="Z123"/>
  <c r="Y123"/>
  <c r="X123"/>
  <c r="W123"/>
  <c r="V123"/>
  <c r="U123"/>
  <c r="T123"/>
  <c r="S123"/>
  <c r="R123"/>
  <c r="Q123"/>
  <c r="N123"/>
  <c r="M123"/>
  <c r="L123"/>
  <c r="K123"/>
  <c r="J123"/>
  <c r="I123"/>
  <c r="H123"/>
  <c r="G123"/>
  <c r="AD122"/>
  <c r="AC122"/>
  <c r="P122"/>
  <c r="O122"/>
  <c r="AE122" s="1"/>
  <c r="AD121"/>
  <c r="AC121"/>
  <c r="P121"/>
  <c r="O121"/>
  <c r="AE121" s="1"/>
  <c r="AD120"/>
  <c r="AD123" s="1"/>
  <c r="AC120"/>
  <c r="P120"/>
  <c r="O120"/>
  <c r="AE120" s="1"/>
  <c r="AE123" s="1"/>
  <c r="AH119"/>
  <c r="AG119"/>
  <c r="AB119"/>
  <c r="AA119"/>
  <c r="Z119"/>
  <c r="Y119"/>
  <c r="X119"/>
  <c r="W119"/>
  <c r="V119"/>
  <c r="U119"/>
  <c r="T119"/>
  <c r="S119"/>
  <c r="R119"/>
  <c r="Q119"/>
  <c r="N119"/>
  <c r="M119"/>
  <c r="L119"/>
  <c r="K119"/>
  <c r="J119"/>
  <c r="I119"/>
  <c r="H119"/>
  <c r="G119"/>
  <c r="AD118"/>
  <c r="AC118"/>
  <c r="P118"/>
  <c r="O118"/>
  <c r="AD117"/>
  <c r="AC117"/>
  <c r="P117"/>
  <c r="O117"/>
  <c r="AD116"/>
  <c r="AC116"/>
  <c r="AC119" s="1"/>
  <c r="P116"/>
  <c r="P119" s="1"/>
  <c r="O116"/>
  <c r="AH115"/>
  <c r="AG115"/>
  <c r="AB115"/>
  <c r="AA115"/>
  <c r="Z115"/>
  <c r="Y115"/>
  <c r="X115"/>
  <c r="W115"/>
  <c r="V115"/>
  <c r="U115"/>
  <c r="T115"/>
  <c r="S115"/>
  <c r="R115"/>
  <c r="Q115"/>
  <c r="N115"/>
  <c r="M115"/>
  <c r="L115"/>
  <c r="K115"/>
  <c r="J115"/>
  <c r="I115"/>
  <c r="H115"/>
  <c r="G115"/>
  <c r="AD114"/>
  <c r="AC114"/>
  <c r="P114"/>
  <c r="O114"/>
  <c r="AE114" s="1"/>
  <c r="AD113"/>
  <c r="AC113"/>
  <c r="P113"/>
  <c r="O113"/>
  <c r="AE113" s="1"/>
  <c r="AD112"/>
  <c r="AD115" s="1"/>
  <c r="AC112"/>
  <c r="P112"/>
  <c r="O112"/>
  <c r="AE112" s="1"/>
  <c r="AE115" s="1"/>
  <c r="AH111"/>
  <c r="AG111"/>
  <c r="AB111"/>
  <c r="AA111"/>
  <c r="Z111"/>
  <c r="Y111"/>
  <c r="X111"/>
  <c r="W111"/>
  <c r="V111"/>
  <c r="U111"/>
  <c r="T111"/>
  <c r="S111"/>
  <c r="R111"/>
  <c r="Q111"/>
  <c r="N111"/>
  <c r="M111"/>
  <c r="L111"/>
  <c r="K111"/>
  <c r="J111"/>
  <c r="I111"/>
  <c r="H111"/>
  <c r="G111"/>
  <c r="AD110"/>
  <c r="AC110"/>
  <c r="P110"/>
  <c r="O110"/>
  <c r="AD109"/>
  <c r="AC109"/>
  <c r="P109"/>
  <c r="O109"/>
  <c r="AD108"/>
  <c r="AC108"/>
  <c r="AC111" s="1"/>
  <c r="P108"/>
  <c r="P111" s="1"/>
  <c r="O108"/>
  <c r="AH107"/>
  <c r="AG107"/>
  <c r="AB107"/>
  <c r="AA107"/>
  <c r="Z107"/>
  <c r="Y107"/>
  <c r="X107"/>
  <c r="W107"/>
  <c r="V107"/>
  <c r="U107"/>
  <c r="T107"/>
  <c r="S107"/>
  <c r="R107"/>
  <c r="Q107"/>
  <c r="N107"/>
  <c r="M107"/>
  <c r="L107"/>
  <c r="K107"/>
  <c r="J107"/>
  <c r="I107"/>
  <c r="H107"/>
  <c r="G107"/>
  <c r="AD106"/>
  <c r="AC106"/>
  <c r="P106"/>
  <c r="O106"/>
  <c r="AE106" s="1"/>
  <c r="AD105"/>
  <c r="AC105"/>
  <c r="P105"/>
  <c r="O105"/>
  <c r="AE105" s="1"/>
  <c r="AD104"/>
  <c r="AD107" s="1"/>
  <c r="AC104"/>
  <c r="AC107" s="1"/>
  <c r="P104"/>
  <c r="O104"/>
  <c r="AE104" s="1"/>
  <c r="AE107" s="1"/>
  <c r="AH103"/>
  <c r="AG103"/>
  <c r="AB103"/>
  <c r="AA103"/>
  <c r="Z103"/>
  <c r="Y103"/>
  <c r="X103"/>
  <c r="W103"/>
  <c r="V103"/>
  <c r="U103"/>
  <c r="T103"/>
  <c r="S103"/>
  <c r="R103"/>
  <c r="Q103"/>
  <c r="N103"/>
  <c r="M103"/>
  <c r="L103"/>
  <c r="K103"/>
  <c r="J103"/>
  <c r="I103"/>
  <c r="H103"/>
  <c r="G103"/>
  <c r="AD102"/>
  <c r="AC102"/>
  <c r="P102"/>
  <c r="O102"/>
  <c r="AD101"/>
  <c r="AC101"/>
  <c r="P101"/>
  <c r="AF101" s="1"/>
  <c r="O101"/>
  <c r="AD100"/>
  <c r="AC100"/>
  <c r="AC103" s="1"/>
  <c r="P100"/>
  <c r="P103" s="1"/>
  <c r="O100"/>
  <c r="O103" s="1"/>
  <c r="AG99"/>
  <c r="AB99"/>
  <c r="AA99"/>
  <c r="Z99"/>
  <c r="Y99"/>
  <c r="X99"/>
  <c r="W99"/>
  <c r="V99"/>
  <c r="U99"/>
  <c r="T99"/>
  <c r="S99"/>
  <c r="R99"/>
  <c r="Q99"/>
  <c r="N99"/>
  <c r="M99"/>
  <c r="L99"/>
  <c r="K99"/>
  <c r="J99"/>
  <c r="I99"/>
  <c r="H99"/>
  <c r="G99"/>
  <c r="AD98"/>
  <c r="AC98"/>
  <c r="P98"/>
  <c r="O98"/>
  <c r="AD97"/>
  <c r="AC97"/>
  <c r="P97"/>
  <c r="O97"/>
  <c r="AD96"/>
  <c r="AD99" s="1"/>
  <c r="AC96"/>
  <c r="AC99" s="1"/>
  <c r="P96"/>
  <c r="O96"/>
  <c r="O99" s="1"/>
  <c r="O620"/>
  <c r="P620"/>
  <c r="AC620"/>
  <c r="AD620"/>
  <c r="O621"/>
  <c r="P621"/>
  <c r="AC621"/>
  <c r="AD621"/>
  <c r="O622"/>
  <c r="P622"/>
  <c r="AC622"/>
  <c r="AE622" s="1"/>
  <c r="AD622"/>
  <c r="G623"/>
  <c r="H623"/>
  <c r="I623"/>
  <c r="J623"/>
  <c r="K623"/>
  <c r="L623"/>
  <c r="M623"/>
  <c r="N623"/>
  <c r="Q623"/>
  <c r="R623"/>
  <c r="S623"/>
  <c r="T623"/>
  <c r="U623"/>
  <c r="V623"/>
  <c r="W623"/>
  <c r="X623"/>
  <c r="Y623"/>
  <c r="Z623"/>
  <c r="AA623"/>
  <c r="AB623"/>
  <c r="AD623"/>
  <c r="AG623"/>
  <c r="AH623"/>
  <c r="O640"/>
  <c r="P640"/>
  <c r="AC640"/>
  <c r="AD640"/>
  <c r="O641"/>
  <c r="P641"/>
  <c r="AC641"/>
  <c r="AD641"/>
  <c r="O642"/>
  <c r="P642"/>
  <c r="AC642"/>
  <c r="AD642"/>
  <c r="G643"/>
  <c r="H643"/>
  <c r="I643"/>
  <c r="J643"/>
  <c r="K643"/>
  <c r="L643"/>
  <c r="M643"/>
  <c r="N643"/>
  <c r="O643"/>
  <c r="Q643"/>
  <c r="R643"/>
  <c r="S643"/>
  <c r="T643"/>
  <c r="U643"/>
  <c r="V643"/>
  <c r="W643"/>
  <c r="X643"/>
  <c r="Y643"/>
  <c r="Z643"/>
  <c r="AA643"/>
  <c r="AB643"/>
  <c r="AC643"/>
  <c r="AG643"/>
  <c r="AH643"/>
  <c r="O644"/>
  <c r="P644"/>
  <c r="AC644"/>
  <c r="AD644"/>
  <c r="O645"/>
  <c r="P645"/>
  <c r="AC645"/>
  <c r="AD645"/>
  <c r="O646"/>
  <c r="O647" s="1"/>
  <c r="P646"/>
  <c r="AC646"/>
  <c r="AD646"/>
  <c r="G647"/>
  <c r="H647"/>
  <c r="I647"/>
  <c r="J647"/>
  <c r="K647"/>
  <c r="L647"/>
  <c r="M647"/>
  <c r="N647"/>
  <c r="Q647"/>
  <c r="R647"/>
  <c r="S647"/>
  <c r="T647"/>
  <c r="U647"/>
  <c r="V647"/>
  <c r="W647"/>
  <c r="X647"/>
  <c r="Y647"/>
  <c r="Z647"/>
  <c r="AA647"/>
  <c r="AB647"/>
  <c r="AG647"/>
  <c r="AH647"/>
  <c r="AH95"/>
  <c r="AG95"/>
  <c r="AB95"/>
  <c r="AA95"/>
  <c r="Z95"/>
  <c r="Y95"/>
  <c r="X95"/>
  <c r="W95"/>
  <c r="V95"/>
  <c r="U95"/>
  <c r="T95"/>
  <c r="S95"/>
  <c r="R95"/>
  <c r="Q95"/>
  <c r="N95"/>
  <c r="M95"/>
  <c r="L95"/>
  <c r="K95"/>
  <c r="J95"/>
  <c r="I95"/>
  <c r="H95"/>
  <c r="G95"/>
  <c r="AD94"/>
  <c r="AC94"/>
  <c r="P94"/>
  <c r="O94"/>
  <c r="AD93"/>
  <c r="AC93"/>
  <c r="P93"/>
  <c r="O93"/>
  <c r="AD92"/>
  <c r="AC92"/>
  <c r="AC95" s="1"/>
  <c r="P92"/>
  <c r="P95" s="1"/>
  <c r="O92"/>
  <c r="O95" s="1"/>
  <c r="AH91"/>
  <c r="AG91"/>
  <c r="AB91"/>
  <c r="AA91"/>
  <c r="Z91"/>
  <c r="Y91"/>
  <c r="X91"/>
  <c r="W91"/>
  <c r="V91"/>
  <c r="U91"/>
  <c r="T91"/>
  <c r="S91"/>
  <c r="R91"/>
  <c r="Q91"/>
  <c r="N91"/>
  <c r="M91"/>
  <c r="L91"/>
  <c r="K91"/>
  <c r="J91"/>
  <c r="I91"/>
  <c r="H91"/>
  <c r="G91"/>
  <c r="AD90"/>
  <c r="AC90"/>
  <c r="P90"/>
  <c r="AF90" s="1"/>
  <c r="O90"/>
  <c r="AE90" s="1"/>
  <c r="AD89"/>
  <c r="AC89"/>
  <c r="P89"/>
  <c r="O89"/>
  <c r="AE89" s="1"/>
  <c r="AD88"/>
  <c r="AD91" s="1"/>
  <c r="AC88"/>
  <c r="AC91" s="1"/>
  <c r="P88"/>
  <c r="AF88" s="1"/>
  <c r="O88"/>
  <c r="AE88" s="1"/>
  <c r="AE91" s="1"/>
  <c r="AH87"/>
  <c r="AG87"/>
  <c r="AB87"/>
  <c r="AA87"/>
  <c r="Z87"/>
  <c r="Y87"/>
  <c r="X87"/>
  <c r="W87"/>
  <c r="V87"/>
  <c r="U87"/>
  <c r="T87"/>
  <c r="S87"/>
  <c r="R87"/>
  <c r="Q87"/>
  <c r="N87"/>
  <c r="M87"/>
  <c r="L87"/>
  <c r="K87"/>
  <c r="J87"/>
  <c r="I87"/>
  <c r="H87"/>
  <c r="G87"/>
  <c r="AD86"/>
  <c r="AC86"/>
  <c r="P86"/>
  <c r="O86"/>
  <c r="AD85"/>
  <c r="AC85"/>
  <c r="P85"/>
  <c r="O85"/>
  <c r="AD84"/>
  <c r="AC84"/>
  <c r="AC87" s="1"/>
  <c r="P84"/>
  <c r="P87" s="1"/>
  <c r="O84"/>
  <c r="O87" s="1"/>
  <c r="AH83"/>
  <c r="AG83"/>
  <c r="AB83"/>
  <c r="AA83"/>
  <c r="Z83"/>
  <c r="Y83"/>
  <c r="X83"/>
  <c r="W83"/>
  <c r="V83"/>
  <c r="U83"/>
  <c r="T83"/>
  <c r="S83"/>
  <c r="R83"/>
  <c r="Q83"/>
  <c r="N83"/>
  <c r="M83"/>
  <c r="L83"/>
  <c r="K83"/>
  <c r="J83"/>
  <c r="I83"/>
  <c r="H83"/>
  <c r="G83"/>
  <c r="AD82"/>
  <c r="AC82"/>
  <c r="P82"/>
  <c r="O82"/>
  <c r="AE82" s="1"/>
  <c r="AD81"/>
  <c r="AC81"/>
  <c r="P81"/>
  <c r="O81"/>
  <c r="AE81" s="1"/>
  <c r="AD80"/>
  <c r="AD83" s="1"/>
  <c r="AC80"/>
  <c r="AC83" s="1"/>
  <c r="P80"/>
  <c r="AF80" s="1"/>
  <c r="O80"/>
  <c r="AE80" s="1"/>
  <c r="AE83" s="1"/>
  <c r="AH79"/>
  <c r="AG79"/>
  <c r="AB79"/>
  <c r="AA79"/>
  <c r="Z79"/>
  <c r="Y79"/>
  <c r="X79"/>
  <c r="W79"/>
  <c r="V79"/>
  <c r="U79"/>
  <c r="T79"/>
  <c r="S79"/>
  <c r="R79"/>
  <c r="Q79"/>
  <c r="N79"/>
  <c r="M79"/>
  <c r="L79"/>
  <c r="K79"/>
  <c r="J79"/>
  <c r="I79"/>
  <c r="H79"/>
  <c r="G79"/>
  <c r="AD78"/>
  <c r="AC78"/>
  <c r="P78"/>
  <c r="O78"/>
  <c r="AD77"/>
  <c r="AC77"/>
  <c r="P77"/>
  <c r="O77"/>
  <c r="AD76"/>
  <c r="AC76"/>
  <c r="AC79" s="1"/>
  <c r="P76"/>
  <c r="P79" s="1"/>
  <c r="O76"/>
  <c r="O79" s="1"/>
  <c r="AH75"/>
  <c r="AG75"/>
  <c r="AB75"/>
  <c r="AA75"/>
  <c r="Z75"/>
  <c r="Y75"/>
  <c r="X75"/>
  <c r="W75"/>
  <c r="V75"/>
  <c r="U75"/>
  <c r="T75"/>
  <c r="S75"/>
  <c r="R75"/>
  <c r="Q75"/>
  <c r="N75"/>
  <c r="M75"/>
  <c r="L75"/>
  <c r="K75"/>
  <c r="J75"/>
  <c r="I75"/>
  <c r="H75"/>
  <c r="G75"/>
  <c r="AD74"/>
  <c r="AC74"/>
  <c r="P74"/>
  <c r="O74"/>
  <c r="AD73"/>
  <c r="AC73"/>
  <c r="P73"/>
  <c r="O73"/>
  <c r="AD72"/>
  <c r="AD75" s="1"/>
  <c r="AC72"/>
  <c r="AC75" s="1"/>
  <c r="P72"/>
  <c r="O72"/>
  <c r="AE72" s="1"/>
  <c r="AH71"/>
  <c r="AG71"/>
  <c r="AB71"/>
  <c r="AA71"/>
  <c r="Z71"/>
  <c r="Y71"/>
  <c r="X71"/>
  <c r="W71"/>
  <c r="V71"/>
  <c r="U71"/>
  <c r="T71"/>
  <c r="S71"/>
  <c r="R71"/>
  <c r="Q71"/>
  <c r="N71"/>
  <c r="M71"/>
  <c r="L71"/>
  <c r="K71"/>
  <c r="J71"/>
  <c r="I71"/>
  <c r="H71"/>
  <c r="G71"/>
  <c r="AD70"/>
  <c r="AC70"/>
  <c r="P70"/>
  <c r="O70"/>
  <c r="AD69"/>
  <c r="AC69"/>
  <c r="P69"/>
  <c r="O69"/>
  <c r="AD68"/>
  <c r="AC68"/>
  <c r="AC71" s="1"/>
  <c r="P68"/>
  <c r="P71" s="1"/>
  <c r="O68"/>
  <c r="O71" s="1"/>
  <c r="AH67"/>
  <c r="AG67"/>
  <c r="AB67"/>
  <c r="AA67"/>
  <c r="Z67"/>
  <c r="Y67"/>
  <c r="X67"/>
  <c r="W67"/>
  <c r="V67"/>
  <c r="U67"/>
  <c r="T67"/>
  <c r="S67"/>
  <c r="R67"/>
  <c r="Q67"/>
  <c r="N67"/>
  <c r="M67"/>
  <c r="L67"/>
  <c r="K67"/>
  <c r="J67"/>
  <c r="I67"/>
  <c r="H67"/>
  <c r="G67"/>
  <c r="AD66"/>
  <c r="AC66"/>
  <c r="P66"/>
  <c r="AF66" s="1"/>
  <c r="O66"/>
  <c r="AE66" s="1"/>
  <c r="AD65"/>
  <c r="AC65"/>
  <c r="P65"/>
  <c r="O65"/>
  <c r="AE65" s="1"/>
  <c r="AD64"/>
  <c r="AD67" s="1"/>
  <c r="AC64"/>
  <c r="AC67" s="1"/>
  <c r="P64"/>
  <c r="AF64" s="1"/>
  <c r="O64"/>
  <c r="AE64" s="1"/>
  <c r="AE67" s="1"/>
  <c r="AF646" l="1"/>
  <c r="AC647"/>
  <c r="AE646"/>
  <c r="AE645"/>
  <c r="AF644"/>
  <c r="AF641"/>
  <c r="AE641"/>
  <c r="AE644"/>
  <c r="AC623"/>
  <c r="AF620"/>
  <c r="AF176"/>
  <c r="AF178"/>
  <c r="AE73"/>
  <c r="AE75" s="1"/>
  <c r="AE74"/>
  <c r="AF69"/>
  <c r="AF70"/>
  <c r="AF77"/>
  <c r="AF78"/>
  <c r="AF85"/>
  <c r="AF93"/>
  <c r="AF96"/>
  <c r="AF98"/>
  <c r="AE101"/>
  <c r="AE132"/>
  <c r="AE140"/>
  <c r="AE142"/>
  <c r="AF148"/>
  <c r="AF151" s="1"/>
  <c r="AF149"/>
  <c r="AF150"/>
  <c r="AF156"/>
  <c r="AF157"/>
  <c r="AF158"/>
  <c r="AD647"/>
  <c r="AF622"/>
  <c r="AF621"/>
  <c r="AF86"/>
  <c r="AF94"/>
  <c r="AE620"/>
  <c r="AE129"/>
  <c r="AE131" s="1"/>
  <c r="AE130"/>
  <c r="AE139"/>
  <c r="AE138"/>
  <c r="AF152"/>
  <c r="AF160"/>
  <c r="AF162"/>
  <c r="AF168"/>
  <c r="AF184"/>
  <c r="AF72"/>
  <c r="AE116"/>
  <c r="AE124"/>
  <c r="AE134"/>
  <c r="P643"/>
  <c r="AE97"/>
  <c r="AE98"/>
  <c r="AF104"/>
  <c r="AF106"/>
  <c r="AF112"/>
  <c r="AF113"/>
  <c r="AF114"/>
  <c r="AF120"/>
  <c r="AF121"/>
  <c r="AF122"/>
  <c r="AF128"/>
  <c r="AF130"/>
  <c r="AF136"/>
  <c r="AF137"/>
  <c r="AF138"/>
  <c r="AF144"/>
  <c r="AF146"/>
  <c r="AE157"/>
  <c r="AE158"/>
  <c r="AE165"/>
  <c r="AE166"/>
  <c r="AE173"/>
  <c r="AE181"/>
  <c r="AE182"/>
  <c r="AF640"/>
  <c r="AE640"/>
  <c r="O147"/>
  <c r="AD151"/>
  <c r="P155"/>
  <c r="AF154"/>
  <c r="AD159"/>
  <c r="P163"/>
  <c r="AD167"/>
  <c r="P171"/>
  <c r="AF170"/>
  <c r="AD175"/>
  <c r="P179"/>
  <c r="AD183"/>
  <c r="P187"/>
  <c r="AF186"/>
  <c r="AE69"/>
  <c r="AE70"/>
  <c r="AE77"/>
  <c r="AE78"/>
  <c r="AE85"/>
  <c r="AE86"/>
  <c r="AE93"/>
  <c r="AE94"/>
  <c r="AF645"/>
  <c r="AF647" s="1"/>
  <c r="P647"/>
  <c r="AE642"/>
  <c r="AE621"/>
  <c r="AF102"/>
  <c r="AF109"/>
  <c r="AF110"/>
  <c r="AF117"/>
  <c r="AF118"/>
  <c r="AF133"/>
  <c r="AF134"/>
  <c r="AC151"/>
  <c r="O155"/>
  <c r="AC159"/>
  <c r="O163"/>
  <c r="AC167"/>
  <c r="O171"/>
  <c r="AC175"/>
  <c r="O179"/>
  <c r="AC183"/>
  <c r="O187"/>
  <c r="P67"/>
  <c r="AD71"/>
  <c r="P75"/>
  <c r="AF74"/>
  <c r="AD79"/>
  <c r="P83"/>
  <c r="AF82"/>
  <c r="AD87"/>
  <c r="P91"/>
  <c r="AD95"/>
  <c r="AF642"/>
  <c r="P99"/>
  <c r="AE102"/>
  <c r="AE108"/>
  <c r="O111"/>
  <c r="AE110"/>
  <c r="AC115"/>
  <c r="O119"/>
  <c r="AE118"/>
  <c r="AC123"/>
  <c r="O127"/>
  <c r="AE126"/>
  <c r="AC131"/>
  <c r="O135"/>
  <c r="AC139"/>
  <c r="O143"/>
  <c r="P623"/>
  <c r="AD103"/>
  <c r="P107"/>
  <c r="AD111"/>
  <c r="AD119"/>
  <c r="AD127"/>
  <c r="P131"/>
  <c r="AD135"/>
  <c r="AD143"/>
  <c r="P147"/>
  <c r="AE148"/>
  <c r="AE149"/>
  <c r="AE150"/>
  <c r="AE174"/>
  <c r="O623"/>
  <c r="AH96"/>
  <c r="AH99" s="1"/>
  <c r="AH144"/>
  <c r="AH147" s="1"/>
  <c r="AE96"/>
  <c r="AE99" s="1"/>
  <c r="AF97"/>
  <c r="AF99" s="1"/>
  <c r="AF100"/>
  <c r="AF103" s="1"/>
  <c r="AF105"/>
  <c r="AF107" s="1"/>
  <c r="P115"/>
  <c r="AF116"/>
  <c r="AF119" s="1"/>
  <c r="P123"/>
  <c r="AF124"/>
  <c r="AF127" s="1"/>
  <c r="AF129"/>
  <c r="AF131" s="1"/>
  <c r="AE153"/>
  <c r="AE155" s="1"/>
  <c r="AE156"/>
  <c r="AE159" s="1"/>
  <c r="AE164"/>
  <c r="AE167" s="1"/>
  <c r="AE172"/>
  <c r="AE177"/>
  <c r="AE179" s="1"/>
  <c r="AE180"/>
  <c r="AE183" s="1"/>
  <c r="AE100"/>
  <c r="O107"/>
  <c r="O115"/>
  <c r="O123"/>
  <c r="O131"/>
  <c r="O139"/>
  <c r="P151"/>
  <c r="P159"/>
  <c r="P167"/>
  <c r="P175"/>
  <c r="P183"/>
  <c r="AF108"/>
  <c r="AF111" s="1"/>
  <c r="AF132"/>
  <c r="P139"/>
  <c r="AF140"/>
  <c r="AF143" s="1"/>
  <c r="AE145"/>
  <c r="AE147" s="1"/>
  <c r="AE161"/>
  <c r="AE163" s="1"/>
  <c r="O151"/>
  <c r="AE169"/>
  <c r="AE171" s="1"/>
  <c r="AE185"/>
  <c r="AE187" s="1"/>
  <c r="AE109"/>
  <c r="AE117"/>
  <c r="AE119" s="1"/>
  <c r="AE125"/>
  <c r="AE127" s="1"/>
  <c r="AE133"/>
  <c r="AE135" s="1"/>
  <c r="AE141"/>
  <c r="AE143" s="1"/>
  <c r="AF145"/>
  <c r="AF147" s="1"/>
  <c r="AF153"/>
  <c r="AF155" s="1"/>
  <c r="AF161"/>
  <c r="AF163" s="1"/>
  <c r="AF169"/>
  <c r="AF171" s="1"/>
  <c r="AF177"/>
  <c r="AF179" s="1"/>
  <c r="AF185"/>
  <c r="AF187" s="1"/>
  <c r="AF623"/>
  <c r="AD643"/>
  <c r="AF67"/>
  <c r="AF65"/>
  <c r="AF76"/>
  <c r="AF79" s="1"/>
  <c r="AF84"/>
  <c r="AF87" s="1"/>
  <c r="O67"/>
  <c r="AE68"/>
  <c r="AE71" s="1"/>
  <c r="O75"/>
  <c r="AE76"/>
  <c r="AE79" s="1"/>
  <c r="O83"/>
  <c r="AE84"/>
  <c r="AE87" s="1"/>
  <c r="O91"/>
  <c r="AE92"/>
  <c r="AE95" s="1"/>
  <c r="AF68"/>
  <c r="AF71" s="1"/>
  <c r="AF73"/>
  <c r="AF75" s="1"/>
  <c r="AF81"/>
  <c r="AF83" s="1"/>
  <c r="AF89"/>
  <c r="AF91" s="1"/>
  <c r="AF92"/>
  <c r="AF95" s="1"/>
  <c r="AE647" l="1"/>
  <c r="AE623"/>
  <c r="AF159"/>
  <c r="AF123"/>
  <c r="AF139"/>
  <c r="AE151"/>
  <c r="AF115"/>
  <c r="AE643"/>
  <c r="AF643"/>
  <c r="AE175"/>
  <c r="AE111"/>
  <c r="AF135"/>
  <c r="AE103"/>
  <c r="AH63"/>
  <c r="AG63"/>
  <c r="AB63"/>
  <c r="AA63"/>
  <c r="Z63"/>
  <c r="Y63"/>
  <c r="X63"/>
  <c r="W63"/>
  <c r="V63"/>
  <c r="U63"/>
  <c r="T63"/>
  <c r="S63"/>
  <c r="R63"/>
  <c r="Q63"/>
  <c r="N63"/>
  <c r="M63"/>
  <c r="L63"/>
  <c r="K63"/>
  <c r="J63"/>
  <c r="I63"/>
  <c r="H63"/>
  <c r="G63"/>
  <c r="AD62"/>
  <c r="AC62"/>
  <c r="P62"/>
  <c r="O62"/>
  <c r="AD61"/>
  <c r="AC61"/>
  <c r="P61"/>
  <c r="O61"/>
  <c r="AD60"/>
  <c r="AD63" s="1"/>
  <c r="AC60"/>
  <c r="AC63" s="1"/>
  <c r="P60"/>
  <c r="P63" s="1"/>
  <c r="O60"/>
  <c r="O63" s="1"/>
  <c r="AH59"/>
  <c r="AG59"/>
  <c r="AB59"/>
  <c r="AA59"/>
  <c r="Z59"/>
  <c r="Y59"/>
  <c r="X59"/>
  <c r="W59"/>
  <c r="V59"/>
  <c r="U59"/>
  <c r="T59"/>
  <c r="S59"/>
  <c r="R59"/>
  <c r="Q59"/>
  <c r="N59"/>
  <c r="M59"/>
  <c r="L59"/>
  <c r="K59"/>
  <c r="J59"/>
  <c r="I59"/>
  <c r="H59"/>
  <c r="G59"/>
  <c r="AD58"/>
  <c r="AC58"/>
  <c r="P58"/>
  <c r="AF58" s="1"/>
  <c r="O58"/>
  <c r="AD57"/>
  <c r="AC57"/>
  <c r="P57"/>
  <c r="AF57" s="1"/>
  <c r="O57"/>
  <c r="AD56"/>
  <c r="AD59" s="1"/>
  <c r="AC56"/>
  <c r="AC59" s="1"/>
  <c r="P56"/>
  <c r="AF56" s="1"/>
  <c r="AF59" s="1"/>
  <c r="O56"/>
  <c r="AE61" l="1"/>
  <c r="AE62"/>
  <c r="AF61"/>
  <c r="AF62"/>
  <c r="AE56"/>
  <c r="AE57"/>
  <c r="AE58"/>
  <c r="P59"/>
  <c r="AF60"/>
  <c r="O59"/>
  <c r="AE60"/>
  <c r="AE63" s="1"/>
  <c r="AE59" l="1"/>
  <c r="AF63"/>
  <c r="AH55"/>
  <c r="AG55"/>
  <c r="AB55"/>
  <c r="AA55"/>
  <c r="Z55"/>
  <c r="Y55"/>
  <c r="X55"/>
  <c r="W55"/>
  <c r="V55"/>
  <c r="U55"/>
  <c r="T55"/>
  <c r="S55"/>
  <c r="R55"/>
  <c r="Q55"/>
  <c r="N55"/>
  <c r="M55"/>
  <c r="L55"/>
  <c r="K55"/>
  <c r="J55"/>
  <c r="I55"/>
  <c r="H55"/>
  <c r="G55"/>
  <c r="AD54"/>
  <c r="AC54"/>
  <c r="P54"/>
  <c r="O54"/>
  <c r="AD53"/>
  <c r="AC53"/>
  <c r="P53"/>
  <c r="O53"/>
  <c r="AD52"/>
  <c r="AD55" s="1"/>
  <c r="AC52"/>
  <c r="AC55" s="1"/>
  <c r="P52"/>
  <c r="P55" s="1"/>
  <c r="O52"/>
  <c r="AH51"/>
  <c r="AG51"/>
  <c r="AB51"/>
  <c r="AA51"/>
  <c r="Z51"/>
  <c r="Y51"/>
  <c r="X51"/>
  <c r="W51"/>
  <c r="V51"/>
  <c r="U51"/>
  <c r="T51"/>
  <c r="S51"/>
  <c r="R51"/>
  <c r="Q51"/>
  <c r="N51"/>
  <c r="M51"/>
  <c r="L51"/>
  <c r="K51"/>
  <c r="J51"/>
  <c r="I51"/>
  <c r="H51"/>
  <c r="G51"/>
  <c r="AD50"/>
  <c r="AC50"/>
  <c r="P50"/>
  <c r="O50"/>
  <c r="AD49"/>
  <c r="AC49"/>
  <c r="P49"/>
  <c r="O49"/>
  <c r="AD48"/>
  <c r="AD51" s="1"/>
  <c r="AC48"/>
  <c r="P48"/>
  <c r="O48"/>
  <c r="O51" s="1"/>
  <c r="AH47"/>
  <c r="AG47"/>
  <c r="AB47"/>
  <c r="AA47"/>
  <c r="Z47"/>
  <c r="Y47"/>
  <c r="X47"/>
  <c r="W47"/>
  <c r="V47"/>
  <c r="U47"/>
  <c r="T47"/>
  <c r="S47"/>
  <c r="R47"/>
  <c r="Q47"/>
  <c r="N47"/>
  <c r="M47"/>
  <c r="L47"/>
  <c r="K47"/>
  <c r="J47"/>
  <c r="I47"/>
  <c r="H47"/>
  <c r="G47"/>
  <c r="AD46"/>
  <c r="AC46"/>
  <c r="P46"/>
  <c r="O46"/>
  <c r="AD45"/>
  <c r="AC45"/>
  <c r="P45"/>
  <c r="O45"/>
  <c r="AD44"/>
  <c r="AD47" s="1"/>
  <c r="AC44"/>
  <c r="AC47" s="1"/>
  <c r="P44"/>
  <c r="P47" s="1"/>
  <c r="O44"/>
  <c r="AH43"/>
  <c r="AG43"/>
  <c r="AB43"/>
  <c r="AA43"/>
  <c r="Z43"/>
  <c r="Y43"/>
  <c r="X43"/>
  <c r="W43"/>
  <c r="V43"/>
  <c r="U43"/>
  <c r="T43"/>
  <c r="S43"/>
  <c r="R43"/>
  <c r="Q43"/>
  <c r="N43"/>
  <c r="M43"/>
  <c r="L43"/>
  <c r="K43"/>
  <c r="J43"/>
  <c r="I43"/>
  <c r="H43"/>
  <c r="G43"/>
  <c r="AD42"/>
  <c r="AC42"/>
  <c r="P42"/>
  <c r="O42"/>
  <c r="AD41"/>
  <c r="AC41"/>
  <c r="P41"/>
  <c r="O41"/>
  <c r="AD40"/>
  <c r="AD43" s="1"/>
  <c r="AC40"/>
  <c r="P40"/>
  <c r="O40"/>
  <c r="O43" s="1"/>
  <c r="AH39"/>
  <c r="AG39"/>
  <c r="AB39"/>
  <c r="AA39"/>
  <c r="Z39"/>
  <c r="Y39"/>
  <c r="X39"/>
  <c r="W39"/>
  <c r="V39"/>
  <c r="U39"/>
  <c r="T39"/>
  <c r="S39"/>
  <c r="R39"/>
  <c r="Q39"/>
  <c r="N39"/>
  <c r="M39"/>
  <c r="L39"/>
  <c r="K39"/>
  <c r="J39"/>
  <c r="I39"/>
  <c r="H39"/>
  <c r="G39"/>
  <c r="AD38"/>
  <c r="AC38"/>
  <c r="P38"/>
  <c r="AF38" s="1"/>
  <c r="O38"/>
  <c r="AE38" s="1"/>
  <c r="AD37"/>
  <c r="AC37"/>
  <c r="P37"/>
  <c r="AF37" s="1"/>
  <c r="O37"/>
  <c r="AD36"/>
  <c r="AD39" s="1"/>
  <c r="AC36"/>
  <c r="AC39" s="1"/>
  <c r="P36"/>
  <c r="P39" s="1"/>
  <c r="O36"/>
  <c r="AE36" s="1"/>
  <c r="AH35"/>
  <c r="AG35"/>
  <c r="AB35"/>
  <c r="AA35"/>
  <c r="Z35"/>
  <c r="Y35"/>
  <c r="X35"/>
  <c r="W35"/>
  <c r="V35"/>
  <c r="U35"/>
  <c r="T35"/>
  <c r="S35"/>
  <c r="R35"/>
  <c r="Q35"/>
  <c r="N35"/>
  <c r="M35"/>
  <c r="L35"/>
  <c r="K35"/>
  <c r="J35"/>
  <c r="I35"/>
  <c r="H35"/>
  <c r="G35"/>
  <c r="AD34"/>
  <c r="AC34"/>
  <c r="P34"/>
  <c r="O34"/>
  <c r="AD33"/>
  <c r="AC33"/>
  <c r="P33"/>
  <c r="O33"/>
  <c r="AD32"/>
  <c r="AD35" s="1"/>
  <c r="AC32"/>
  <c r="P32"/>
  <c r="O32"/>
  <c r="AH31"/>
  <c r="AG31"/>
  <c r="AB31"/>
  <c r="AA31"/>
  <c r="Z31"/>
  <c r="Y31"/>
  <c r="X31"/>
  <c r="W31"/>
  <c r="V31"/>
  <c r="U31"/>
  <c r="T31"/>
  <c r="S31"/>
  <c r="R31"/>
  <c r="Q31"/>
  <c r="N31"/>
  <c r="M31"/>
  <c r="L31"/>
  <c r="K31"/>
  <c r="J31"/>
  <c r="I31"/>
  <c r="H31"/>
  <c r="G31"/>
  <c r="AD30"/>
  <c r="AC30"/>
  <c r="P30"/>
  <c r="AF30" s="1"/>
  <c r="O30"/>
  <c r="AE30" s="1"/>
  <c r="AD29"/>
  <c r="AC29"/>
  <c r="P29"/>
  <c r="AF29" s="1"/>
  <c r="O29"/>
  <c r="AD28"/>
  <c r="AD31" s="1"/>
  <c r="AC28"/>
  <c r="AC31" s="1"/>
  <c r="P28"/>
  <c r="P31" s="1"/>
  <c r="O28"/>
  <c r="AE28" s="1"/>
  <c r="AH27"/>
  <c r="AG27"/>
  <c r="AB27"/>
  <c r="AA27"/>
  <c r="Z27"/>
  <c r="Y27"/>
  <c r="X27"/>
  <c r="W27"/>
  <c r="V27"/>
  <c r="U27"/>
  <c r="T27"/>
  <c r="S27"/>
  <c r="R27"/>
  <c r="Q27"/>
  <c r="N27"/>
  <c r="M27"/>
  <c r="L27"/>
  <c r="K27"/>
  <c r="J27"/>
  <c r="I27"/>
  <c r="H27"/>
  <c r="G27"/>
  <c r="AD26"/>
  <c r="AC26"/>
  <c r="P26"/>
  <c r="O26"/>
  <c r="AD25"/>
  <c r="AC25"/>
  <c r="P25"/>
  <c r="O25"/>
  <c r="AD24"/>
  <c r="AD27" s="1"/>
  <c r="AC24"/>
  <c r="P24"/>
  <c r="O24"/>
  <c r="O27" s="1"/>
  <c r="AH23"/>
  <c r="AG23"/>
  <c r="AB23"/>
  <c r="AA23"/>
  <c r="Z23"/>
  <c r="Y23"/>
  <c r="X23"/>
  <c r="W23"/>
  <c r="V23"/>
  <c r="U23"/>
  <c r="T23"/>
  <c r="S23"/>
  <c r="R23"/>
  <c r="Q23"/>
  <c r="N23"/>
  <c r="M23"/>
  <c r="L23"/>
  <c r="K23"/>
  <c r="J23"/>
  <c r="I23"/>
  <c r="H23"/>
  <c r="G23"/>
  <c r="AD22"/>
  <c r="AC22"/>
  <c r="P22"/>
  <c r="AF22" s="1"/>
  <c r="O22"/>
  <c r="AE22" s="1"/>
  <c r="AD21"/>
  <c r="AC21"/>
  <c r="P21"/>
  <c r="AF21" s="1"/>
  <c r="O21"/>
  <c r="AE21" s="1"/>
  <c r="AD20"/>
  <c r="AD23" s="1"/>
  <c r="AC20"/>
  <c r="AC23" s="1"/>
  <c r="P20"/>
  <c r="P23" s="1"/>
  <c r="O20"/>
  <c r="AE20" s="1"/>
  <c r="AH19"/>
  <c r="AG19"/>
  <c r="AB19"/>
  <c r="AA19"/>
  <c r="Z19"/>
  <c r="Y19"/>
  <c r="X19"/>
  <c r="W19"/>
  <c r="V19"/>
  <c r="U19"/>
  <c r="T19"/>
  <c r="S19"/>
  <c r="R19"/>
  <c r="Q19"/>
  <c r="N19"/>
  <c r="M19"/>
  <c r="L19"/>
  <c r="K19"/>
  <c r="J19"/>
  <c r="I19"/>
  <c r="H19"/>
  <c r="G19"/>
  <c r="AD18"/>
  <c r="AC18"/>
  <c r="P18"/>
  <c r="O18"/>
  <c r="AD17"/>
  <c r="AC17"/>
  <c r="P17"/>
  <c r="O17"/>
  <c r="AD16"/>
  <c r="AD19" s="1"/>
  <c r="AC16"/>
  <c r="P16"/>
  <c r="O16"/>
  <c r="O19" s="1"/>
  <c r="AH15"/>
  <c r="AG15"/>
  <c r="AB15"/>
  <c r="AA15"/>
  <c r="Z15"/>
  <c r="Y15"/>
  <c r="X15"/>
  <c r="W15"/>
  <c r="V15"/>
  <c r="U15"/>
  <c r="T15"/>
  <c r="S15"/>
  <c r="R15"/>
  <c r="Q15"/>
  <c r="N15"/>
  <c r="M15"/>
  <c r="L15"/>
  <c r="K15"/>
  <c r="J15"/>
  <c r="I15"/>
  <c r="H15"/>
  <c r="G15"/>
  <c r="AD14"/>
  <c r="AC14"/>
  <c r="P14"/>
  <c r="AF14" s="1"/>
  <c r="O14"/>
  <c r="AE14" s="1"/>
  <c r="AD13"/>
  <c r="AC13"/>
  <c r="P13"/>
  <c r="AF13" s="1"/>
  <c r="O13"/>
  <c r="AE13" s="1"/>
  <c r="AD12"/>
  <c r="AD15" s="1"/>
  <c r="AC12"/>
  <c r="AC15" s="1"/>
  <c r="P12"/>
  <c r="P15" s="1"/>
  <c r="O12"/>
  <c r="AE12" s="1"/>
  <c r="AE15" s="1"/>
  <c r="AF45" l="1"/>
  <c r="AF46"/>
  <c r="AF53"/>
  <c r="AF54"/>
  <c r="AE44"/>
  <c r="AE46"/>
  <c r="AE52"/>
  <c r="AE54"/>
  <c r="AE17"/>
  <c r="AE18"/>
  <c r="AE25"/>
  <c r="AE26"/>
  <c r="AE32"/>
  <c r="AE33"/>
  <c r="AE34"/>
  <c r="AE41"/>
  <c r="AE42"/>
  <c r="AE49"/>
  <c r="AE50"/>
  <c r="AC19"/>
  <c r="AC27"/>
  <c r="O31"/>
  <c r="AC35"/>
  <c r="O39"/>
  <c r="AC43"/>
  <c r="O47"/>
  <c r="AC51"/>
  <c r="O55"/>
  <c r="AF16"/>
  <c r="AF17"/>
  <c r="AF18"/>
  <c r="AF24"/>
  <c r="AF25"/>
  <c r="AF26"/>
  <c r="AF32"/>
  <c r="AF33"/>
  <c r="AF34"/>
  <c r="AF40"/>
  <c r="AF41"/>
  <c r="AF42"/>
  <c r="AF48"/>
  <c r="AF49"/>
  <c r="AF50"/>
  <c r="AE23"/>
  <c r="O15"/>
  <c r="O23"/>
  <c r="AE29"/>
  <c r="AE31" s="1"/>
  <c r="AE45"/>
  <c r="AE47" s="1"/>
  <c r="AE53"/>
  <c r="AE55" s="1"/>
  <c r="AF12"/>
  <c r="AF15" s="1"/>
  <c r="P19"/>
  <c r="AF20"/>
  <c r="AF23" s="1"/>
  <c r="P27"/>
  <c r="AF28"/>
  <c r="AF31" s="1"/>
  <c r="P35"/>
  <c r="AF36"/>
  <c r="AF39" s="1"/>
  <c r="P43"/>
  <c r="AF44"/>
  <c r="AF47" s="1"/>
  <c r="P51"/>
  <c r="AF52"/>
  <c r="AF55" s="1"/>
  <c r="AE16"/>
  <c r="AE19" s="1"/>
  <c r="AE24"/>
  <c r="AE27" s="1"/>
  <c r="AE37"/>
  <c r="AE39" s="1"/>
  <c r="AE40"/>
  <c r="AE43" s="1"/>
  <c r="AE48"/>
  <c r="AE51" s="1"/>
  <c r="O35"/>
  <c r="AF43" l="1"/>
  <c r="AF51"/>
  <c r="AF19"/>
  <c r="AE35"/>
  <c r="AF35"/>
  <c r="AF27"/>
  <c r="AH11"/>
  <c r="AG11"/>
  <c r="AB11"/>
  <c r="AA11"/>
  <c r="Z11"/>
  <c r="Y11"/>
  <c r="X11"/>
  <c r="W11"/>
  <c r="V11"/>
  <c r="U11"/>
  <c r="T11"/>
  <c r="S11"/>
  <c r="R11"/>
  <c r="Q11"/>
  <c r="N11"/>
  <c r="M11"/>
  <c r="L11"/>
  <c r="K11"/>
  <c r="J11"/>
  <c r="I11"/>
  <c r="H11"/>
  <c r="G11"/>
  <c r="AD10"/>
  <c r="AC10"/>
  <c r="P10"/>
  <c r="O10"/>
  <c r="AD9"/>
  <c r="AC9"/>
  <c r="P9"/>
  <c r="O9"/>
  <c r="AD8"/>
  <c r="AD11" s="1"/>
  <c r="AC8"/>
  <c r="AC11" s="1"/>
  <c r="P8"/>
  <c r="P11" s="1"/>
  <c r="O8"/>
  <c r="O11" s="1"/>
  <c r="AF9" l="1"/>
  <c r="AF10"/>
  <c r="AE9"/>
  <c r="AE10"/>
  <c r="AF8"/>
  <c r="AE8"/>
  <c r="AF11" l="1"/>
  <c r="AE11"/>
</calcChain>
</file>

<file path=xl/comments1.xml><?xml version="1.0" encoding="utf-8"?>
<comments xmlns="http://schemas.openxmlformats.org/spreadsheetml/2006/main">
  <authors>
    <author>hokkaido</author>
  </authors>
  <commentList>
    <comment ref="AH68" authorId="0">
      <text>
        <r>
          <rPr>
            <b/>
            <sz val="9"/>
            <color indexed="10"/>
            <rFont val="ＭＳ Ｐゴシック"/>
            <family val="3"/>
            <charset val="128"/>
          </rPr>
          <t>草刈等の軽度支援分で、それ以外は除雪支援のボランティア謝金</t>
        </r>
      </text>
    </comment>
  </commentList>
</comments>
</file>

<file path=xl/sharedStrings.xml><?xml version="1.0" encoding="utf-8"?>
<sst xmlns="http://schemas.openxmlformats.org/spreadsheetml/2006/main" count="890" uniqueCount="273">
  <si>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</si>
  <si>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</si>
  <si>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</si>
  <si>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</si>
  <si>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【都道府県名】</t>
    <rPh sb="1" eb="5">
      <t>トドウフケン</t>
    </rPh>
    <rPh sb="5" eb="6">
      <t>メイ</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</si>
  <si>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</si>
  <si>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</si>
  <si>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</si>
  <si>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</si>
  <si>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</si>
  <si>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</si>
  <si>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</si>
  <si>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</si>
  <si>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</si>
  <si>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</si>
  <si>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</si>
  <si>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</si>
  <si>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</si>
  <si>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</si>
  <si>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</si>
  <si>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</si>
  <si>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</si>
  <si>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</si>
  <si>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</si>
  <si>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</si>
  <si>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</si>
  <si>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</si>
  <si>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</si>
  <si>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</si>
  <si>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都道府県名、市町村名
及び
地方独立行政法人</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</si>
  <si>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</si>
  <si>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</si>
  <si>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</si>
  <si>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</si>
  <si>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</si>
  <si>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</si>
  <si>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</si>
  <si>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</si>
  <si>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</si>
  <si>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</si>
  <si>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</si>
  <si>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</si>
  <si>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</si>
  <si>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</si>
  <si>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</si>
  <si>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</si>
  <si>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</si>
  <si>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</si>
  <si>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</si>
  <si>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</si>
  <si>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</si>
  <si>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</si>
  <si>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</si>
  <si>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</si>
  <si>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</si>
  <si>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</si>
  <si>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</si>
  <si>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</si>
  <si>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</si>
  <si>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</si>
  <si>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</si>
  <si>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</si>
  <si>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</si>
  <si>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</si>
  <si>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</si>
  <si>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</si>
  <si>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</si>
  <si>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</si>
  <si>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</si>
  <si>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</si>
  <si>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</si>
  <si>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</si>
  <si>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</si>
  <si>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</si>
  <si>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</si>
  <si>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</si>
  <si>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</si>
  <si>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</si>
  <si>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</si>
  <si>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</si>
  <si>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</si>
  <si>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</si>
  <si>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</si>
  <si>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</si>
  <si>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函館市</t>
    <rPh sb="0" eb="3">
      <t>ハコダテシ</t>
    </rPh>
    <phoneticPr fontId="1"/>
  </si>
  <si>
    <t>a</t>
    <phoneticPr fontId="1"/>
  </si>
  <si>
    <t>b</t>
    <phoneticPr fontId="1"/>
  </si>
  <si>
    <t>ｃ</t>
    <phoneticPr fontId="1"/>
  </si>
  <si>
    <t>北斗市</t>
    <rPh sb="0" eb="3">
      <t>ホクトシ</t>
    </rPh>
    <phoneticPr fontId="1"/>
  </si>
  <si>
    <t>松前町</t>
    <rPh sb="0" eb="3">
      <t>マツマエチョウ</t>
    </rPh>
    <phoneticPr fontId="1"/>
  </si>
  <si>
    <t>福島町</t>
    <rPh sb="0" eb="3">
      <t>フクシマチョウ</t>
    </rPh>
    <phoneticPr fontId="1"/>
  </si>
  <si>
    <t>知内町</t>
    <rPh sb="0" eb="3">
      <t>シリウチチョウ</t>
    </rPh>
    <phoneticPr fontId="1"/>
  </si>
  <si>
    <t>木古内町</t>
    <rPh sb="0" eb="4">
      <t>キコナイチョウ</t>
    </rPh>
    <phoneticPr fontId="1"/>
  </si>
  <si>
    <t>七飯町</t>
    <rPh sb="0" eb="3">
      <t>ナナエチョウ</t>
    </rPh>
    <phoneticPr fontId="1"/>
  </si>
  <si>
    <t>鹿部町</t>
    <rPh sb="0" eb="3">
      <t>シカベチョウ</t>
    </rPh>
    <phoneticPr fontId="1"/>
  </si>
  <si>
    <t>森町</t>
    <rPh sb="0" eb="2">
      <t>モリマチ</t>
    </rPh>
    <phoneticPr fontId="1"/>
  </si>
  <si>
    <t>八雲町</t>
    <rPh sb="0" eb="3">
      <t>ヤクモチョウ</t>
    </rPh>
    <phoneticPr fontId="1"/>
  </si>
  <si>
    <t>長万部町</t>
    <rPh sb="0" eb="4">
      <t>オシャマンベチョウ</t>
    </rPh>
    <phoneticPr fontId="1"/>
  </si>
  <si>
    <t>北海道</t>
    <rPh sb="0" eb="3">
      <t>ホッカイドウ</t>
    </rPh>
    <phoneticPr fontId="1"/>
  </si>
  <si>
    <t>留萌市</t>
    <rPh sb="0" eb="2">
      <t>ルモイ</t>
    </rPh>
    <rPh sb="2" eb="3">
      <t>シ</t>
    </rPh>
    <phoneticPr fontId="1"/>
  </si>
  <si>
    <t>a</t>
    <phoneticPr fontId="1"/>
  </si>
  <si>
    <t>b</t>
    <phoneticPr fontId="1"/>
  </si>
  <si>
    <t>ｃ</t>
    <phoneticPr fontId="1"/>
  </si>
  <si>
    <t>小平町</t>
    <rPh sb="0" eb="2">
      <t>オビラ</t>
    </rPh>
    <rPh sb="2" eb="3">
      <t>マチ</t>
    </rPh>
    <phoneticPr fontId="1"/>
  </si>
  <si>
    <t>釧路市</t>
    <rPh sb="0" eb="3">
      <t>クシロシ</t>
    </rPh>
    <phoneticPr fontId="1"/>
  </si>
  <si>
    <t>釧路町</t>
    <rPh sb="0" eb="3">
      <t>クシロチョウ</t>
    </rPh>
    <phoneticPr fontId="1"/>
  </si>
  <si>
    <t>厚岸町</t>
    <rPh sb="0" eb="3">
      <t>アッケシチョウ</t>
    </rPh>
    <phoneticPr fontId="1"/>
  </si>
  <si>
    <t>浜中町</t>
    <rPh sb="0" eb="3">
      <t>ハマナカチョウ</t>
    </rPh>
    <phoneticPr fontId="1"/>
  </si>
  <si>
    <t>標茶町</t>
    <rPh sb="0" eb="2">
      <t>シベチャ</t>
    </rPh>
    <rPh sb="2" eb="3">
      <t>チョウ</t>
    </rPh>
    <phoneticPr fontId="1"/>
  </si>
  <si>
    <t>弟子屈町</t>
    <rPh sb="0" eb="4">
      <t>テシカガチョウ</t>
    </rPh>
    <phoneticPr fontId="1"/>
  </si>
  <si>
    <t>鶴居村</t>
    <rPh sb="0" eb="3">
      <t>ツルイムラ</t>
    </rPh>
    <phoneticPr fontId="1"/>
  </si>
  <si>
    <t>白糠町</t>
    <rPh sb="0" eb="3">
      <t>シラヌカチョウ</t>
    </rPh>
    <phoneticPr fontId="1"/>
  </si>
  <si>
    <t>旭川市</t>
    <rPh sb="0" eb="3">
      <t>アサヒカワシ</t>
    </rPh>
    <phoneticPr fontId="1"/>
  </si>
  <si>
    <t>士別市</t>
    <rPh sb="0" eb="1">
      <t>シ</t>
    </rPh>
    <rPh sb="1" eb="2">
      <t>ベツ</t>
    </rPh>
    <rPh sb="2" eb="3">
      <t>シ</t>
    </rPh>
    <phoneticPr fontId="14"/>
  </si>
  <si>
    <t>計</t>
    <rPh sb="0" eb="1">
      <t>ケイ</t>
    </rPh>
    <phoneticPr fontId="14"/>
  </si>
  <si>
    <t>名寄市</t>
    <rPh sb="0" eb="2">
      <t>ナヨロ</t>
    </rPh>
    <rPh sb="2" eb="3">
      <t>シ</t>
    </rPh>
    <phoneticPr fontId="1"/>
  </si>
  <si>
    <t>富良野市</t>
    <rPh sb="0" eb="4">
      <t>フラノシ</t>
    </rPh>
    <phoneticPr fontId="1"/>
  </si>
  <si>
    <t>鷹栖町</t>
    <rPh sb="0" eb="2">
      <t>タカス</t>
    </rPh>
    <rPh sb="2" eb="3">
      <t>チョウ</t>
    </rPh>
    <phoneticPr fontId="1"/>
  </si>
  <si>
    <t>東神楽町</t>
    <rPh sb="0" eb="4">
      <t>ヒガシカグラチョウ</t>
    </rPh>
    <phoneticPr fontId="1"/>
  </si>
  <si>
    <t>当麻町</t>
    <rPh sb="0" eb="3">
      <t>トウマチョウ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</si>
  <si>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</si>
  <si>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</si>
  <si>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</si>
  <si>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3">
      <t>ヒガシカワチョウ</t>
    </rPh>
    <phoneticPr fontId="1"/>
  </si>
  <si>
    <t>美瑛町</t>
    <rPh sb="0" eb="3">
      <t>ビエイチョウ</t>
    </rPh>
    <phoneticPr fontId="1"/>
  </si>
  <si>
    <t>上富良野町</t>
    <rPh sb="0" eb="4">
      <t>カミフラノ</t>
    </rPh>
    <rPh sb="4" eb="5">
      <t>チョウ</t>
    </rPh>
    <phoneticPr fontId="1"/>
  </si>
  <si>
    <t>中富良野町</t>
    <rPh sb="0" eb="4">
      <t>ナカフラノ</t>
    </rPh>
    <rPh sb="4" eb="5">
      <t>チョウ</t>
    </rPh>
    <phoneticPr fontId="14"/>
  </si>
  <si>
    <t>南富良野町</t>
    <rPh sb="0" eb="1">
      <t>ミナミ</t>
    </rPh>
    <rPh sb="1" eb="4">
      <t>フラノ</t>
    </rPh>
    <rPh sb="4" eb="5">
      <t>チョウ</t>
    </rPh>
    <phoneticPr fontId="1"/>
  </si>
  <si>
    <t>占冠村</t>
    <rPh sb="0" eb="2">
      <t>シムカップ</t>
    </rPh>
    <rPh sb="2" eb="3">
      <t>ムラ</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</si>
  <si>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</si>
  <si>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</si>
  <si>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</si>
  <si>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</si>
  <si>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4">
      <t>オトイネップ</t>
    </rPh>
    <rPh sb="4" eb="5">
      <t>ムラ</t>
    </rPh>
    <phoneticPr fontId="1"/>
  </si>
  <si>
    <t>中川町</t>
    <rPh sb="0" eb="3">
      <t>ナカガワチョウ</t>
    </rPh>
    <phoneticPr fontId="1"/>
  </si>
  <si>
    <t>幌加内町</t>
    <rPh sb="0" eb="4">
      <t>ホロカナイチョウ</t>
    </rPh>
    <phoneticPr fontId="1"/>
  </si>
  <si>
    <t>a</t>
    <phoneticPr fontId="1"/>
  </si>
  <si>
    <t>b</t>
    <phoneticPr fontId="1"/>
  </si>
  <si>
    <t>ｃ</t>
    <phoneticPr fontId="1"/>
  </si>
  <si>
    <t>a</t>
    <phoneticPr fontId="14"/>
  </si>
  <si>
    <t>b</t>
    <phoneticPr fontId="14"/>
  </si>
  <si>
    <t>ｃ</t>
    <phoneticPr fontId="14"/>
  </si>
  <si>
    <t>江　差　町</t>
    <rPh sb="0" eb="1">
      <t>エ</t>
    </rPh>
    <rPh sb="2" eb="3">
      <t>サ</t>
    </rPh>
    <rPh sb="4" eb="5">
      <t>マチ</t>
    </rPh>
    <phoneticPr fontId="1"/>
  </si>
  <si>
    <t>a</t>
    <phoneticPr fontId="1"/>
  </si>
  <si>
    <t>b</t>
    <phoneticPr fontId="1"/>
  </si>
  <si>
    <t>ｃ</t>
    <phoneticPr fontId="1"/>
  </si>
  <si>
    <t>上ノ国町</t>
    <rPh sb="0" eb="1">
      <t>カミ</t>
    </rPh>
    <rPh sb="2" eb="3">
      <t>クニ</t>
    </rPh>
    <rPh sb="3" eb="4">
      <t>マチ</t>
    </rPh>
    <phoneticPr fontId="1"/>
  </si>
  <si>
    <t>厚沢部町</t>
    <rPh sb="0" eb="3">
      <t>アッサブ</t>
    </rPh>
    <rPh sb="3" eb="4">
      <t>チョウ</t>
    </rPh>
    <phoneticPr fontId="1"/>
  </si>
  <si>
    <t>乙　部　町</t>
    <rPh sb="0" eb="1">
      <t>オツ</t>
    </rPh>
    <rPh sb="2" eb="3">
      <t>ブ</t>
    </rPh>
    <rPh sb="4" eb="5">
      <t>マチ</t>
    </rPh>
    <phoneticPr fontId="1"/>
  </si>
  <si>
    <t>奥尻町</t>
    <rPh sb="0" eb="3">
      <t>オクシリチョウ</t>
    </rPh>
    <phoneticPr fontId="1"/>
  </si>
  <si>
    <t>今　金　町</t>
    <rPh sb="0" eb="1">
      <t>イマ</t>
    </rPh>
    <rPh sb="2" eb="3">
      <t>キン</t>
    </rPh>
    <rPh sb="4" eb="5">
      <t>マチ</t>
    </rPh>
    <phoneticPr fontId="1"/>
  </si>
  <si>
    <t>せたな町</t>
    <rPh sb="3" eb="4">
      <t>マチ</t>
    </rPh>
    <phoneticPr fontId="1"/>
  </si>
  <si>
    <t>根室市</t>
    <rPh sb="0" eb="3">
      <t>ネムロシ</t>
    </rPh>
    <phoneticPr fontId="1"/>
  </si>
  <si>
    <t>別海町</t>
    <rPh sb="0" eb="3">
      <t>ベツカイチョウ</t>
    </rPh>
    <phoneticPr fontId="1"/>
  </si>
  <si>
    <t>中標津町</t>
    <rPh sb="0" eb="4">
      <t>ナカシベツチョウ</t>
    </rPh>
    <phoneticPr fontId="1"/>
  </si>
  <si>
    <t>標津町</t>
    <rPh sb="0" eb="3">
      <t>シベツチョウ</t>
    </rPh>
    <phoneticPr fontId="1"/>
  </si>
  <si>
    <t>羅臼町</t>
    <rPh sb="0" eb="3">
      <t>ラウスチョウ</t>
    </rPh>
    <phoneticPr fontId="1"/>
  </si>
  <si>
    <t>地方独立行政法人
北海道立総合研究機構</t>
    <rPh sb="0" eb="2">
      <t>チホウ</t>
    </rPh>
    <rPh sb="2" eb="4">
      <t>ドクリツ</t>
    </rPh>
    <rPh sb="4" eb="6">
      <t>ギョウセイ</t>
    </rPh>
    <rPh sb="6" eb="8">
      <t>ホウジン</t>
    </rPh>
    <rPh sb="9" eb="12">
      <t>ホッカイドウ</t>
    </rPh>
    <rPh sb="12" eb="13">
      <t>リツ</t>
    </rPh>
    <rPh sb="13" eb="15">
      <t>ソウゴウ</t>
    </rPh>
    <rPh sb="15" eb="17">
      <t>ケンキュウ</t>
    </rPh>
    <rPh sb="17" eb="19">
      <t>キコウ</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</si>
  <si>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</si>
  <si>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帯広市</t>
    <rPh sb="0" eb="2">
      <t>オビヒロ</t>
    </rPh>
    <rPh sb="2" eb="3">
      <t>シ</t>
    </rPh>
    <phoneticPr fontId="1"/>
  </si>
  <si>
    <t>a</t>
    <phoneticPr fontId="1"/>
  </si>
  <si>
    <t>b</t>
    <phoneticPr fontId="1"/>
  </si>
  <si>
    <t>ｃ</t>
    <phoneticPr fontId="1"/>
  </si>
  <si>
    <t>音更町</t>
  </si>
  <si>
    <t>a</t>
  </si>
  <si>
    <t>b</t>
  </si>
  <si>
    <t>ｃ</t>
  </si>
  <si>
    <t>計</t>
  </si>
  <si>
    <t>士幌町</t>
  </si>
  <si>
    <t>上士幌町</t>
  </si>
  <si>
    <t>鹿追町</t>
  </si>
  <si>
    <t>清水町</t>
  </si>
  <si>
    <t>芽室町</t>
    <rPh sb="0" eb="3">
      <t>メムロチョウ</t>
    </rPh>
    <phoneticPr fontId="1"/>
  </si>
  <si>
    <t>中札内村</t>
    <rPh sb="0" eb="4">
      <t>ナカサツナイムラ</t>
    </rPh>
    <phoneticPr fontId="1"/>
  </si>
  <si>
    <t>大樹町</t>
    <rPh sb="0" eb="3">
      <t>タイキチョウ</t>
    </rPh>
    <phoneticPr fontId="1"/>
  </si>
  <si>
    <t>広尾町</t>
  </si>
  <si>
    <t>幕別町</t>
  </si>
  <si>
    <t>池田町</t>
    <rPh sb="0" eb="3">
      <t>イケダチョウ</t>
    </rPh>
    <phoneticPr fontId="1"/>
  </si>
  <si>
    <t>豊頃町</t>
  </si>
  <si>
    <t>本別町</t>
  </si>
  <si>
    <t>足寄町</t>
  </si>
  <si>
    <t>稚内市</t>
    <rPh sb="0" eb="3">
      <t>ワッカナイシ</t>
    </rPh>
    <phoneticPr fontId="1"/>
  </si>
  <si>
    <t>猿払村</t>
    <rPh sb="0" eb="3">
      <t>サルフツムラ</t>
    </rPh>
    <phoneticPr fontId="1"/>
  </si>
  <si>
    <t>浜頓別町</t>
    <rPh sb="0" eb="4">
      <t>ハマトンベツチョウ</t>
    </rPh>
    <phoneticPr fontId="1"/>
  </si>
  <si>
    <t>中頓別町</t>
    <rPh sb="0" eb="4">
      <t>ナカトンベツチョウ</t>
    </rPh>
    <phoneticPr fontId="1"/>
  </si>
  <si>
    <t>枝幸町</t>
    <rPh sb="0" eb="3">
      <t>エサシチョウ</t>
    </rPh>
    <phoneticPr fontId="1"/>
  </si>
  <si>
    <t>豊富町</t>
    <rPh sb="0" eb="3">
      <t>トヨトミチョウ</t>
    </rPh>
    <phoneticPr fontId="1"/>
  </si>
  <si>
    <t>礼文町</t>
    <rPh sb="0" eb="3">
      <t>レブンチョウ</t>
    </rPh>
    <phoneticPr fontId="1"/>
  </si>
  <si>
    <t>利尻町</t>
    <rPh sb="0" eb="3">
      <t>リシリチョウ</t>
    </rPh>
    <phoneticPr fontId="1"/>
  </si>
  <si>
    <t>利尻富士町</t>
    <rPh sb="0" eb="5">
      <t>リシリフジチョウ</t>
    </rPh>
    <phoneticPr fontId="1"/>
  </si>
  <si>
    <t>幌延町</t>
    <rPh sb="0" eb="3">
      <t>ホロノベチョウ</t>
    </rPh>
    <phoneticPr fontId="1"/>
  </si>
  <si>
    <t>日高町</t>
    <rPh sb="2" eb="3">
      <t>マチ</t>
    </rPh>
    <phoneticPr fontId="1"/>
  </si>
  <si>
    <t>平取町</t>
    <rPh sb="0" eb="2">
      <t>ビラトリ</t>
    </rPh>
    <rPh sb="2" eb="3">
      <t>マチ</t>
    </rPh>
    <phoneticPr fontId="1"/>
  </si>
  <si>
    <t>新冠町</t>
    <rPh sb="0" eb="3">
      <t>ニイカップチョウ</t>
    </rPh>
    <phoneticPr fontId="1"/>
  </si>
  <si>
    <t>浦河町</t>
    <rPh sb="0" eb="3">
      <t>ウラカワチョウ</t>
    </rPh>
    <phoneticPr fontId="1"/>
  </si>
  <si>
    <t>様似町</t>
    <rPh sb="0" eb="2">
      <t>サマニ</t>
    </rPh>
    <rPh sb="2" eb="3">
      <t>マチ</t>
    </rPh>
    <phoneticPr fontId="1"/>
  </si>
  <si>
    <t>えりも町</t>
    <rPh sb="3" eb="4">
      <t>マチ</t>
    </rPh>
    <phoneticPr fontId="1"/>
  </si>
  <si>
    <t>新ひだか町</t>
    <rPh sb="0" eb="1">
      <t>シン</t>
    </rPh>
    <rPh sb="4" eb="5">
      <t>マチ</t>
    </rPh>
    <phoneticPr fontId="1"/>
  </si>
  <si>
    <t>夕張市</t>
    <rPh sb="0" eb="3">
      <t>ユウバリシ</t>
    </rPh>
    <phoneticPr fontId="1"/>
  </si>
  <si>
    <t>岩見沢市</t>
    <rPh sb="0" eb="4">
      <t>イワミザワシ</t>
    </rPh>
    <phoneticPr fontId="1"/>
  </si>
  <si>
    <t>美唄市</t>
    <rPh sb="0" eb="3">
      <t>ビバイシ</t>
    </rPh>
    <phoneticPr fontId="1"/>
  </si>
  <si>
    <t>芦別市</t>
    <rPh sb="0" eb="3">
      <t>アシベツシ</t>
    </rPh>
    <phoneticPr fontId="1"/>
  </si>
  <si>
    <t>赤平市</t>
    <rPh sb="0" eb="3">
      <t>アカビラシ</t>
    </rPh>
    <phoneticPr fontId="1"/>
  </si>
  <si>
    <t>三笠市</t>
    <rPh sb="0" eb="3">
      <t>ミカサシ</t>
    </rPh>
    <phoneticPr fontId="1"/>
  </si>
  <si>
    <t>滝川市</t>
    <rPh sb="0" eb="3">
      <t>タキカワシ</t>
    </rPh>
    <phoneticPr fontId="1"/>
  </si>
  <si>
    <t>砂川市</t>
    <rPh sb="0" eb="3">
      <t>スナガワシ</t>
    </rPh>
    <phoneticPr fontId="1"/>
  </si>
  <si>
    <t>歌志内市</t>
    <rPh sb="0" eb="4">
      <t>ウタシナイシ</t>
    </rPh>
    <phoneticPr fontId="1"/>
  </si>
  <si>
    <t>深川市</t>
    <rPh sb="0" eb="3">
      <t>フカガワシ</t>
    </rPh>
    <phoneticPr fontId="1"/>
  </si>
  <si>
    <t>南幌町</t>
    <rPh sb="0" eb="2">
      <t>ナンポロ</t>
    </rPh>
    <rPh sb="2" eb="3">
      <t>チョウ</t>
    </rPh>
    <phoneticPr fontId="1"/>
  </si>
  <si>
    <t>奈井江町</t>
    <rPh sb="0" eb="3">
      <t>ナイエ</t>
    </rPh>
    <rPh sb="3" eb="4">
      <t>チョウ</t>
    </rPh>
    <phoneticPr fontId="1"/>
  </si>
  <si>
    <t>上砂川町</t>
    <rPh sb="0" eb="3">
      <t>カミスナガワ</t>
    </rPh>
    <rPh sb="3" eb="4">
      <t>チョウ</t>
    </rPh>
    <phoneticPr fontId="1"/>
  </si>
  <si>
    <t>由仁町</t>
    <rPh sb="0" eb="2">
      <t>ユニ</t>
    </rPh>
    <rPh sb="2" eb="3">
      <t>チョウ</t>
    </rPh>
    <phoneticPr fontId="1"/>
  </si>
  <si>
    <t>長沼町</t>
    <rPh sb="0" eb="2">
      <t>ナガヌマ</t>
    </rPh>
    <rPh sb="2" eb="3">
      <t>チョウ</t>
    </rPh>
    <phoneticPr fontId="1"/>
  </si>
  <si>
    <t>栗山町</t>
    <rPh sb="0" eb="2">
      <t>クリヤマ</t>
    </rPh>
    <rPh sb="2" eb="3">
      <t>チョウ</t>
    </rPh>
    <phoneticPr fontId="1"/>
  </si>
  <si>
    <t>月形町</t>
    <rPh sb="0" eb="2">
      <t>ツキガタ</t>
    </rPh>
    <rPh sb="2" eb="3">
      <t>チョウ</t>
    </rPh>
    <phoneticPr fontId="1"/>
  </si>
  <si>
    <t>浦臼町</t>
    <rPh sb="0" eb="2">
      <t>ウラウス</t>
    </rPh>
    <rPh sb="2" eb="3">
      <t>チョウ</t>
    </rPh>
    <phoneticPr fontId="1"/>
  </si>
  <si>
    <t>新十津川町</t>
    <rPh sb="0" eb="4">
      <t>シントツカワ</t>
    </rPh>
    <rPh sb="4" eb="5">
      <t>チョウ</t>
    </rPh>
    <phoneticPr fontId="1"/>
  </si>
  <si>
    <t>妹背牛町</t>
    <rPh sb="0" eb="3">
      <t>モセウシ</t>
    </rPh>
    <rPh sb="3" eb="4">
      <t>チョウ</t>
    </rPh>
    <phoneticPr fontId="1"/>
  </si>
  <si>
    <t>秩父別町</t>
    <rPh sb="0" eb="3">
      <t>チップベツ</t>
    </rPh>
    <rPh sb="3" eb="4">
      <t>チョウ</t>
    </rPh>
    <phoneticPr fontId="1"/>
  </si>
  <si>
    <t>雨竜町</t>
    <rPh sb="0" eb="2">
      <t>ウリュウ</t>
    </rPh>
    <rPh sb="2" eb="3">
      <t>チョウ</t>
    </rPh>
    <phoneticPr fontId="1"/>
  </si>
  <si>
    <t>北竜町</t>
    <rPh sb="0" eb="2">
      <t>ホクリュウ</t>
    </rPh>
    <rPh sb="2" eb="3">
      <t>チョウ</t>
    </rPh>
    <phoneticPr fontId="1"/>
  </si>
  <si>
    <t>沼田町</t>
    <rPh sb="0" eb="2">
      <t>ヌマタ</t>
    </rPh>
    <rPh sb="2" eb="3">
      <t>チョウ</t>
    </rPh>
    <phoneticPr fontId="1"/>
  </si>
  <si>
    <t>黒松内町</t>
    <rPh sb="0" eb="4">
      <t>クロマツナイチョウ</t>
    </rPh>
    <phoneticPr fontId="1"/>
  </si>
  <si>
    <t>泊村</t>
    <rPh sb="0" eb="2">
      <t>トマリムラ</t>
    </rPh>
    <phoneticPr fontId="14"/>
  </si>
  <si>
    <t>余市町</t>
    <rPh sb="0" eb="2">
      <t>ヨイチ</t>
    </rPh>
    <rPh sb="2" eb="3">
      <t>チョウ</t>
    </rPh>
    <phoneticPr fontId="1"/>
  </si>
  <si>
    <t>札幌市</t>
    <rPh sb="0" eb="3">
      <t>サッポロシ</t>
    </rPh>
    <phoneticPr fontId="1"/>
  </si>
  <si>
    <t>a</t>
    <phoneticPr fontId="1"/>
  </si>
  <si>
    <t>b</t>
    <phoneticPr fontId="1"/>
  </si>
  <si>
    <t>ｃ</t>
    <phoneticPr fontId="1"/>
  </si>
  <si>
    <t>江別市</t>
    <rPh sb="0" eb="3">
      <t>エベツシ</t>
    </rPh>
    <phoneticPr fontId="1"/>
  </si>
  <si>
    <t>千歳市</t>
    <rPh sb="0" eb="3">
      <t>チトセシ</t>
    </rPh>
    <phoneticPr fontId="1"/>
  </si>
  <si>
    <t>恵庭市</t>
    <rPh sb="0" eb="3">
      <t>エニワシ</t>
    </rPh>
    <phoneticPr fontId="1"/>
  </si>
  <si>
    <t>北広島市</t>
    <rPh sb="0" eb="4">
      <t>キタヒロシマシ</t>
    </rPh>
    <phoneticPr fontId="1"/>
  </si>
  <si>
    <t>石狩市</t>
    <rPh sb="0" eb="3">
      <t>イシカリシ</t>
    </rPh>
    <phoneticPr fontId="1"/>
  </si>
  <si>
    <t>当別町</t>
    <rPh sb="0" eb="3">
      <t>トウベツチョウ</t>
    </rPh>
    <phoneticPr fontId="1"/>
  </si>
  <si>
    <t>新篠津村</t>
    <rPh sb="0" eb="4">
      <t>シンシノツムラ</t>
    </rPh>
    <phoneticPr fontId="1"/>
  </si>
  <si>
    <t>室蘭市</t>
    <rPh sb="0" eb="2">
      <t>ムロラン</t>
    </rPh>
    <rPh sb="2" eb="3">
      <t>シ</t>
    </rPh>
    <phoneticPr fontId="1"/>
  </si>
  <si>
    <t>苫小牧市</t>
    <rPh sb="0" eb="4">
      <t>トマコマイシ</t>
    </rPh>
    <phoneticPr fontId="1"/>
  </si>
  <si>
    <t>登別市</t>
    <rPh sb="0" eb="3">
      <t>ノボリベツシ</t>
    </rPh>
    <phoneticPr fontId="1"/>
  </si>
  <si>
    <t>伊達市</t>
    <rPh sb="0" eb="3">
      <t>ダテシ</t>
    </rPh>
    <phoneticPr fontId="1"/>
  </si>
  <si>
    <t>豊浦町</t>
    <rPh sb="0" eb="2">
      <t>トヨウラ</t>
    </rPh>
    <rPh sb="2" eb="3">
      <t>チョウ</t>
    </rPh>
    <phoneticPr fontId="1"/>
  </si>
  <si>
    <t>壮瞥町</t>
    <rPh sb="0" eb="3">
      <t>ソウベツチョウ</t>
    </rPh>
    <phoneticPr fontId="1"/>
  </si>
  <si>
    <t>白老町</t>
    <rPh sb="0" eb="2">
      <t>シラオイ</t>
    </rPh>
    <rPh sb="2" eb="3">
      <t>ウラマチ</t>
    </rPh>
    <phoneticPr fontId="1"/>
  </si>
  <si>
    <t>厚真町</t>
    <rPh sb="0" eb="3">
      <t>アツマチョウ</t>
    </rPh>
    <phoneticPr fontId="1"/>
  </si>
  <si>
    <t>洞爺湖町</t>
    <rPh sb="0" eb="4">
      <t>トウヤコチョウ</t>
    </rPh>
    <phoneticPr fontId="1"/>
  </si>
  <si>
    <t>安平町</t>
    <rPh sb="0" eb="3">
      <t>アビラチョウ</t>
    </rPh>
    <phoneticPr fontId="1"/>
  </si>
  <si>
    <t>むかわ町</t>
    <rPh sb="3" eb="4">
      <t>チョウ</t>
    </rPh>
    <phoneticPr fontId="1"/>
  </si>
  <si>
    <t>北見市</t>
    <rPh sb="0" eb="2">
      <t>キタミ</t>
    </rPh>
    <rPh sb="2" eb="3">
      <t>シ</t>
    </rPh>
    <phoneticPr fontId="1"/>
  </si>
  <si>
    <t>網走市</t>
    <rPh sb="0" eb="3">
      <t>アバシリシ</t>
    </rPh>
    <phoneticPr fontId="1"/>
  </si>
  <si>
    <t>紋別市</t>
    <rPh sb="0" eb="3">
      <t>モンベツシ</t>
    </rPh>
    <phoneticPr fontId="1"/>
  </si>
  <si>
    <t>美幌町</t>
    <rPh sb="0" eb="3">
      <t>04</t>
    </rPh>
    <phoneticPr fontId="1"/>
  </si>
  <si>
    <t>津別町</t>
    <rPh sb="0" eb="3">
      <t>ツベツチョウ</t>
    </rPh>
    <phoneticPr fontId="1"/>
  </si>
  <si>
    <t>斜里町</t>
    <rPh sb="0" eb="3">
      <t>シャリチョウ</t>
    </rPh>
    <phoneticPr fontId="1"/>
  </si>
  <si>
    <t>清里町</t>
    <rPh sb="0" eb="3">
      <t>07</t>
    </rPh>
    <phoneticPr fontId="1"/>
  </si>
  <si>
    <t>小清水町</t>
    <rPh sb="0" eb="4">
      <t>08</t>
    </rPh>
    <phoneticPr fontId="1"/>
  </si>
  <si>
    <t>訓子府町</t>
    <rPh sb="0" eb="4">
      <t>クンネップチョウ</t>
    </rPh>
    <phoneticPr fontId="1"/>
  </si>
  <si>
    <t>置戸町</t>
    <rPh sb="0" eb="3">
      <t>オケトチョウ</t>
    </rPh>
    <phoneticPr fontId="14"/>
  </si>
  <si>
    <t>佐呂間町</t>
    <rPh sb="0" eb="4">
      <t>サロマチョウ</t>
    </rPh>
    <phoneticPr fontId="1"/>
  </si>
  <si>
    <t>遠軽町</t>
    <rPh sb="0" eb="3">
      <t>エンガルチョウ</t>
    </rPh>
    <phoneticPr fontId="1"/>
  </si>
  <si>
    <t>湧別町</t>
    <rPh sb="0" eb="3">
      <t>ユウベツチョウ</t>
    </rPh>
    <phoneticPr fontId="1"/>
  </si>
  <si>
    <t>滝上町</t>
    <rPh sb="0" eb="3">
      <t>14</t>
    </rPh>
    <phoneticPr fontId="1"/>
  </si>
  <si>
    <t>興部町</t>
    <rPh sb="0" eb="3">
      <t>15</t>
    </rPh>
    <phoneticPr fontId="1"/>
  </si>
  <si>
    <t>西興部村</t>
    <rPh sb="0" eb="4">
      <t>16</t>
    </rPh>
    <phoneticPr fontId="1"/>
  </si>
  <si>
    <t>雄武町</t>
    <rPh sb="0" eb="3">
      <t>17</t>
    </rPh>
    <phoneticPr fontId="1"/>
  </si>
  <si>
    <t>大空町</t>
    <rPh sb="0" eb="3">
      <t>オオゾラチョウ</t>
    </rPh>
    <phoneticPr fontId="1"/>
  </si>
  <si>
    <t>公立大学法人札幌市立大学</t>
    <rPh sb="0" eb="2">
      <t>コウリツ</t>
    </rPh>
    <rPh sb="2" eb="4">
      <t>ダイガク</t>
    </rPh>
    <rPh sb="4" eb="6">
      <t>ホウジン</t>
    </rPh>
    <rPh sb="6" eb="8">
      <t>サッポロ</t>
    </rPh>
    <rPh sb="8" eb="9">
      <t>シ</t>
    </rPh>
    <rPh sb="9" eb="10">
      <t>リツ</t>
    </rPh>
    <rPh sb="10" eb="12">
      <t>ダイガク</t>
    </rPh>
    <phoneticPr fontId="1"/>
  </si>
  <si>
    <t>a</t>
    <phoneticPr fontId="1"/>
  </si>
  <si>
    <t>b</t>
    <phoneticPr fontId="1"/>
  </si>
  <si>
    <t>ｃ</t>
    <phoneticPr fontId="1"/>
  </si>
  <si>
    <t>公立大学法人
公立はこだて未来大学</t>
    <rPh sb="0" eb="2">
      <t>コウリツ</t>
    </rPh>
    <rPh sb="2" eb="4">
      <t>ダイガク</t>
    </rPh>
    <rPh sb="4" eb="6">
      <t>ホウジン</t>
    </rPh>
    <rPh sb="7" eb="9">
      <t>コウリツ</t>
    </rPh>
    <rPh sb="13" eb="15">
      <t>ミライ</t>
    </rPh>
    <rPh sb="15" eb="17">
      <t>ダイガク</t>
    </rPh>
    <phoneticPr fontId="1"/>
  </si>
  <si>
    <t>a</t>
    <phoneticPr fontId="1"/>
  </si>
  <si>
    <t>b</t>
    <phoneticPr fontId="1"/>
  </si>
  <si>
    <t>c</t>
    <phoneticPr fontId="1"/>
  </si>
</sst>
</file>

<file path=xl/styles.xml><?xml version="1.0" encoding="utf-8"?>
<styleSheet xmlns="http://schemas.openxmlformats.org/spreadsheetml/2006/main">
  <numFmts count="5">
    <numFmt numFmtId="176" formatCode="#,##0_);[Red]\(#,##0\)"/>
    <numFmt numFmtId="177" formatCode="#,##0_ "/>
    <numFmt numFmtId="178" formatCode="#,##0;[Red]#,##0"/>
    <numFmt numFmtId="179" formatCode="#,##0;&quot;▲ &quot;#,##0"/>
    <numFmt numFmtId="180" formatCode="#,##0;&quot;△ &quot;#,##0"/>
  </numFmts>
  <fonts count="2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b/>
      <sz val="9"/>
      <color indexed="10"/>
      <name val="ＭＳ Ｐゴシック"/>
      <family val="3"/>
      <charset val="128"/>
    </font>
    <font>
      <sz val="12"/>
      <color rgb="FF000000"/>
      <name val="ＭＳ Ｐゴシック"/>
      <family val="3"/>
      <charset val="128"/>
      <scheme val="minor"/>
    </font>
    <font>
      <sz val="14"/>
      <color indexed="8"/>
      <name val="ＭＳ Ｐゴシック"/>
      <family val="3"/>
      <charset val="128"/>
    </font>
    <font>
      <sz val="6"/>
      <name val="ＭＳ Ｐゴシック"/>
      <family val="3"/>
      <charset val="128"/>
    </font>
    <font>
      <sz val="12"/>
      <color indexed="8"/>
      <name val="ＭＳ Ｐゴシック"/>
      <family val="3"/>
      <charset val="128"/>
    </font>
    <font>
      <sz val="13"/>
      <color theme="1"/>
      <name val="ＭＳ Ｐゴシック"/>
      <family val="2"/>
      <charset val="128"/>
      <scheme val="minor"/>
    </font>
    <font>
      <sz val="13"/>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indexed="55"/>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thin">
        <color indexed="64"/>
      </right>
      <top/>
      <bottom/>
      <diagonal/>
    </border>
    <border>
      <left style="thin">
        <color indexed="64"/>
      </left>
      <right/>
      <top/>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auto="1"/>
      </right>
      <top style="hair">
        <color auto="1"/>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723">
    <xf numFmtId="0" fontId="0" fillId="0" borderId="0" xfId="0">
      <alignment vertical="center"/>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wrapText="1"/>
    </xf>
    <xf numFmtId="0" fontId="4" fillId="0" borderId="0" xfId="0" applyFont="1">
      <alignment vertical="center"/>
    </xf>
    <xf numFmtId="0" fontId="0" fillId="0" borderId="35" xfId="0" applyBorder="1" applyAlignment="1">
      <alignment horizontal="center"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5" fillId="0" borderId="43" xfId="0" applyFont="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6" xfId="0" applyBorder="1" applyAlignment="1">
      <alignment vertical="center"/>
    </xf>
    <xf numFmtId="0" fontId="3" fillId="0" borderId="51"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xf>
    <xf numFmtId="0" fontId="3" fillId="0" borderId="59"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wrapText="1"/>
    </xf>
    <xf numFmtId="0" fontId="0" fillId="0" borderId="66" xfId="0" applyBorder="1" applyAlignment="1">
      <alignmen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wrapText="1"/>
    </xf>
    <xf numFmtId="0" fontId="0" fillId="0" borderId="62" xfId="0" applyBorder="1" applyAlignment="1">
      <alignment vertical="center"/>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3" xfId="0" applyBorder="1" applyAlignment="1">
      <alignment vertical="center"/>
    </xf>
    <xf numFmtId="0" fontId="3" fillId="2" borderId="40" xfId="0" applyFont="1" applyFill="1" applyBorder="1" applyAlignment="1">
      <alignment horizontal="center" vertical="center"/>
    </xf>
    <xf numFmtId="0" fontId="0" fillId="2" borderId="31" xfId="0" applyFill="1" applyBorder="1" applyAlignment="1">
      <alignment vertical="center"/>
    </xf>
    <xf numFmtId="0" fontId="0" fillId="2" borderId="28" xfId="0" applyFill="1" applyBorder="1" applyAlignment="1">
      <alignment vertical="center"/>
    </xf>
    <xf numFmtId="0" fontId="0" fillId="2" borderId="10" xfId="0" applyFill="1" applyBorder="1" applyAlignment="1">
      <alignment vertical="center"/>
    </xf>
    <xf numFmtId="0" fontId="0" fillId="2" borderId="71" xfId="0" applyFill="1" applyBorder="1" applyAlignment="1">
      <alignment vertical="center"/>
    </xf>
    <xf numFmtId="0" fontId="0" fillId="2" borderId="11" xfId="0" applyFill="1" applyBorder="1" applyAlignment="1">
      <alignment vertical="center"/>
    </xf>
    <xf numFmtId="0" fontId="3" fillId="2" borderId="74" xfId="0" applyFont="1" applyFill="1" applyBorder="1" applyAlignment="1">
      <alignment horizontal="center" vertical="center"/>
    </xf>
    <xf numFmtId="0" fontId="0" fillId="2" borderId="75" xfId="0" applyFill="1" applyBorder="1" applyAlignment="1">
      <alignment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6" fillId="0" borderId="0" xfId="0" applyFont="1" applyAlignment="1">
      <alignment horizontal="right" vertical="center"/>
    </xf>
    <xf numFmtId="0" fontId="8" fillId="0" borderId="0" xfId="0" applyFont="1">
      <alignment vertical="center"/>
    </xf>
    <xf numFmtId="0" fontId="0" fillId="0" borderId="79" xfId="0" applyBorder="1">
      <alignment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6" fillId="0" borderId="45" xfId="0" applyFont="1" applyBorder="1">
      <alignment vertical="center"/>
    </xf>
    <xf numFmtId="0" fontId="6" fillId="0" borderId="46" xfId="0" applyFont="1" applyBorder="1" applyAlignment="1">
      <alignment vertical="center" wrapText="1"/>
    </xf>
    <xf numFmtId="0" fontId="6" fillId="0" borderId="62" xfId="0" applyFont="1" applyBorder="1">
      <alignment vertical="center"/>
    </xf>
    <xf numFmtId="0" fontId="6" fillId="0" borderId="63"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83" xfId="0" applyFont="1" applyBorder="1">
      <alignment vertical="center"/>
    </xf>
    <xf numFmtId="0" fontId="6" fillId="0" borderId="84"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79" xfId="0" applyFont="1" applyBorder="1" applyAlignment="1">
      <alignment horizontal="center" vertical="center" wrapText="1"/>
    </xf>
    <xf numFmtId="0" fontId="6" fillId="0" borderId="80" xfId="0" applyFont="1" applyBorder="1">
      <alignment vertical="center"/>
    </xf>
    <xf numFmtId="0" fontId="6" fillId="0" borderId="81" xfId="0" applyFont="1" applyBorder="1" applyAlignment="1">
      <alignment vertical="center" wrapText="1"/>
    </xf>
    <xf numFmtId="0" fontId="6" fillId="0" borderId="84" xfId="0" applyFont="1" applyBorder="1">
      <alignment vertical="center"/>
    </xf>
    <xf numFmtId="0" fontId="3" fillId="2" borderId="60" xfId="0" applyFont="1" applyFill="1" applyBorder="1" applyAlignment="1">
      <alignment horizontal="center" vertical="center"/>
    </xf>
    <xf numFmtId="0" fontId="0" fillId="2" borderId="61" xfId="0" applyFill="1" applyBorder="1" applyAlignment="1">
      <alignment vertical="center"/>
    </xf>
    <xf numFmtId="0" fontId="0" fillId="2" borderId="62" xfId="0" applyFill="1" applyBorder="1" applyAlignment="1">
      <alignment vertical="center"/>
    </xf>
    <xf numFmtId="0" fontId="0" fillId="2" borderId="63" xfId="0"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3" fillId="2" borderId="37" xfId="0" applyFont="1" applyFill="1" applyBorder="1" applyAlignment="1">
      <alignment horizontal="center"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13" xfId="0" applyFill="1" applyBorder="1" applyAlignment="1">
      <alignment vertical="center"/>
    </xf>
    <xf numFmtId="0" fontId="0" fillId="2" borderId="96" xfId="0" applyFill="1" applyBorder="1" applyAlignment="1">
      <alignment vertical="center"/>
    </xf>
    <xf numFmtId="0" fontId="0" fillId="2" borderId="97" xfId="0" applyFill="1" applyBorder="1" applyAlignment="1">
      <alignment vertical="center"/>
    </xf>
    <xf numFmtId="38" fontId="0" fillId="0" borderId="44" xfId="1" applyFont="1" applyBorder="1" applyAlignment="1">
      <alignment vertical="center" wrapText="1"/>
    </xf>
    <xf numFmtId="38" fontId="0" fillId="0" borderId="45" xfId="1" applyFont="1" applyBorder="1" applyAlignment="1">
      <alignment vertical="center"/>
    </xf>
    <xf numFmtId="38" fontId="0" fillId="0" borderId="45" xfId="1" applyFont="1" applyBorder="1" applyAlignment="1">
      <alignment vertical="center" wrapText="1"/>
    </xf>
    <xf numFmtId="38" fontId="0" fillId="0" borderId="46" xfId="1" applyFont="1" applyBorder="1" applyAlignment="1">
      <alignment vertical="center" wrapText="1"/>
    </xf>
    <xf numFmtId="38" fontId="0" fillId="0" borderId="47" xfId="1" applyFont="1" applyBorder="1" applyAlignment="1">
      <alignment vertical="center" wrapText="1"/>
    </xf>
    <xf numFmtId="38" fontId="0" fillId="0" borderId="48" xfId="1" applyFont="1" applyBorder="1" applyAlignment="1">
      <alignment vertical="center" wrapText="1"/>
    </xf>
    <xf numFmtId="38" fontId="0" fillId="0" borderId="46" xfId="1" applyFont="1" applyBorder="1" applyAlignment="1">
      <alignment vertical="center"/>
    </xf>
    <xf numFmtId="38" fontId="0" fillId="0" borderId="52" xfId="1" applyFont="1" applyBorder="1" applyAlignment="1">
      <alignment vertical="center"/>
    </xf>
    <xf numFmtId="38" fontId="0" fillId="0" borderId="53" xfId="1" applyFont="1" applyBorder="1" applyAlignment="1">
      <alignment vertical="center"/>
    </xf>
    <xf numFmtId="38" fontId="0" fillId="0" borderId="53" xfId="1" applyFont="1" applyBorder="1" applyAlignment="1">
      <alignment vertical="center" wrapText="1"/>
    </xf>
    <xf numFmtId="38" fontId="0" fillId="0" borderId="54" xfId="1" applyFont="1" applyBorder="1" applyAlignment="1">
      <alignment vertical="center" wrapText="1"/>
    </xf>
    <xf numFmtId="38" fontId="0" fillId="0" borderId="55" xfId="1" applyFont="1" applyBorder="1" applyAlignment="1">
      <alignment vertical="center"/>
    </xf>
    <xf numFmtId="38" fontId="0" fillId="0" borderId="56" xfId="1" applyFont="1" applyBorder="1" applyAlignment="1">
      <alignment vertical="center" wrapText="1"/>
    </xf>
    <xf numFmtId="38" fontId="0" fillId="0" borderId="52" xfId="1" applyFont="1" applyBorder="1" applyAlignment="1">
      <alignment vertical="center" wrapText="1"/>
    </xf>
    <xf numFmtId="38" fontId="0" fillId="0" borderId="54" xfId="1" applyFont="1" applyBorder="1" applyAlignment="1">
      <alignment vertical="center"/>
    </xf>
    <xf numFmtId="38" fontId="0" fillId="0" borderId="66" xfId="1" applyFont="1" applyBorder="1" applyAlignment="1">
      <alignment vertical="center"/>
    </xf>
    <xf numFmtId="38" fontId="0" fillId="0" borderId="67" xfId="1" applyFont="1" applyBorder="1" applyAlignment="1">
      <alignment vertical="center"/>
    </xf>
    <xf numFmtId="38" fontId="0" fillId="0" borderId="67" xfId="1" applyFont="1" applyBorder="1" applyAlignment="1">
      <alignment vertical="center" wrapText="1"/>
    </xf>
    <xf numFmtId="38" fontId="0" fillId="0" borderId="68" xfId="1" applyFont="1" applyBorder="1" applyAlignment="1">
      <alignment vertical="center" wrapText="1"/>
    </xf>
    <xf numFmtId="38" fontId="0" fillId="0" borderId="69" xfId="1" applyFont="1" applyBorder="1" applyAlignment="1">
      <alignment vertical="center"/>
    </xf>
    <xf numFmtId="38" fontId="0" fillId="0" borderId="70" xfId="1" applyFont="1" applyBorder="1" applyAlignment="1">
      <alignment vertical="center" wrapText="1"/>
    </xf>
    <xf numFmtId="38" fontId="0" fillId="0" borderId="66" xfId="1" applyFont="1" applyBorder="1" applyAlignment="1">
      <alignment vertical="center" wrapText="1"/>
    </xf>
    <xf numFmtId="38" fontId="0" fillId="0" borderId="67" xfId="1" applyFont="1" applyBorder="1" applyAlignment="1">
      <alignment horizontal="center" vertical="center"/>
    </xf>
    <xf numFmtId="38" fontId="0" fillId="0" borderId="68" xfId="1" applyFont="1" applyBorder="1" applyAlignment="1">
      <alignment horizontal="center" vertical="center"/>
    </xf>
    <xf numFmtId="38" fontId="0" fillId="2" borderId="32" xfId="1" applyFont="1" applyFill="1" applyBorder="1" applyAlignment="1">
      <alignment vertical="center"/>
    </xf>
    <xf numFmtId="38" fontId="0" fillId="2" borderId="24" xfId="1" applyFont="1" applyFill="1" applyBorder="1" applyAlignment="1">
      <alignment vertical="center"/>
    </xf>
    <xf numFmtId="38" fontId="0" fillId="2" borderId="12" xfId="1" applyFont="1" applyFill="1" applyBorder="1" applyAlignment="1">
      <alignment vertical="center"/>
    </xf>
    <xf numFmtId="38" fontId="0" fillId="2" borderId="6" xfId="1" applyFont="1" applyFill="1" applyBorder="1" applyAlignment="1">
      <alignment vertical="center"/>
    </xf>
    <xf numFmtId="38" fontId="0" fillId="2" borderId="7" xfId="1" applyFont="1" applyFill="1" applyBorder="1" applyAlignment="1">
      <alignment vertical="center"/>
    </xf>
    <xf numFmtId="38" fontId="5" fillId="0" borderId="43" xfId="1" applyFont="1" applyBorder="1" applyAlignment="1">
      <alignment horizontal="center" vertical="center"/>
    </xf>
    <xf numFmtId="38" fontId="3" fillId="0" borderId="51" xfId="1" applyFont="1" applyBorder="1" applyAlignment="1">
      <alignment horizontal="center" vertical="center"/>
    </xf>
    <xf numFmtId="38" fontId="3" fillId="0" borderId="59" xfId="1" applyFont="1" applyBorder="1" applyAlignment="1">
      <alignment horizontal="center" vertical="center"/>
    </xf>
    <xf numFmtId="38" fontId="3" fillId="2" borderId="37" xfId="1" applyFont="1" applyFill="1" applyBorder="1" applyAlignment="1">
      <alignment horizontal="center" vertical="center"/>
    </xf>
    <xf numFmtId="38" fontId="0" fillId="2" borderId="29" xfId="1" applyFont="1" applyFill="1" applyBorder="1" applyAlignment="1">
      <alignment vertical="center"/>
    </xf>
    <xf numFmtId="38" fontId="0" fillId="2" borderId="30" xfId="1" applyFont="1" applyFill="1" applyBorder="1" applyAlignment="1">
      <alignment vertical="center"/>
    </xf>
    <xf numFmtId="38" fontId="0" fillId="2" borderId="13" xfId="1" applyFont="1" applyFill="1" applyBorder="1" applyAlignment="1">
      <alignment vertical="center"/>
    </xf>
    <xf numFmtId="38" fontId="0" fillId="2" borderId="96" xfId="1" applyFont="1" applyFill="1" applyBorder="1" applyAlignment="1">
      <alignment vertical="center"/>
    </xf>
    <xf numFmtId="38" fontId="0" fillId="2" borderId="97" xfId="1" applyFont="1" applyFill="1" applyBorder="1" applyAlignment="1">
      <alignment vertical="center"/>
    </xf>
    <xf numFmtId="0" fontId="5" fillId="0" borderId="99" xfId="0" applyFont="1" applyBorder="1" applyAlignment="1">
      <alignment horizontal="center" vertical="center"/>
    </xf>
    <xf numFmtId="0" fontId="0" fillId="0" borderId="100" xfId="0" applyBorder="1" applyAlignment="1">
      <alignment vertical="center" wrapText="1"/>
    </xf>
    <xf numFmtId="0" fontId="0" fillId="0" borderId="101" xfId="0" applyBorder="1" applyAlignment="1">
      <alignment vertical="center"/>
    </xf>
    <xf numFmtId="0" fontId="0" fillId="0" borderId="101"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104" xfId="0" applyBorder="1" applyAlignment="1">
      <alignment vertical="center" wrapText="1"/>
    </xf>
    <xf numFmtId="0" fontId="0" fillId="0" borderId="102" xfId="0" applyBorder="1" applyAlignment="1">
      <alignment vertical="center"/>
    </xf>
    <xf numFmtId="38" fontId="0" fillId="0" borderId="101" xfId="1" applyFont="1" applyBorder="1" applyAlignment="1">
      <alignment vertical="center"/>
    </xf>
    <xf numFmtId="38" fontId="0" fillId="0" borderId="104" xfId="1" applyFont="1" applyBorder="1" applyAlignment="1">
      <alignment vertical="center" wrapText="1"/>
    </xf>
    <xf numFmtId="38" fontId="0" fillId="0" borderId="101" xfId="1" applyFont="1" applyBorder="1" applyAlignment="1">
      <alignment vertical="center" wrapText="1"/>
    </xf>
    <xf numFmtId="38" fontId="0" fillId="0" borderId="102" xfId="1" applyFont="1" applyBorder="1" applyAlignment="1">
      <alignment vertical="center"/>
    </xf>
    <xf numFmtId="38" fontId="0" fillId="2" borderId="28" xfId="1" applyFont="1" applyFill="1" applyBorder="1" applyAlignment="1">
      <alignment vertical="center"/>
    </xf>
    <xf numFmtId="38" fontId="0" fillId="2" borderId="11" xfId="1" applyFont="1" applyFill="1" applyBorder="1" applyAlignment="1">
      <alignment vertical="center"/>
    </xf>
    <xf numFmtId="38" fontId="0" fillId="2" borderId="10" xfId="1" applyFont="1" applyFill="1" applyBorder="1" applyAlignment="1">
      <alignment vertical="center"/>
    </xf>
    <xf numFmtId="38" fontId="12" fillId="3" borderId="37" xfId="1" applyFont="1" applyFill="1" applyBorder="1" applyAlignment="1">
      <alignment horizontal="center" vertical="center"/>
    </xf>
    <xf numFmtId="0" fontId="15" fillId="0" borderId="51" xfId="0" applyFont="1" applyBorder="1" applyAlignment="1">
      <alignment horizontal="center" vertical="center"/>
    </xf>
    <xf numFmtId="176" fontId="0" fillId="0" borderId="52" xfId="0" applyNumberFormat="1" applyBorder="1" applyAlignment="1">
      <alignment vertical="center" wrapText="1"/>
    </xf>
    <xf numFmtId="176" fontId="0" fillId="0" borderId="53" xfId="0" applyNumberFormat="1" applyBorder="1" applyAlignment="1">
      <alignment vertical="center"/>
    </xf>
    <xf numFmtId="176" fontId="0" fillId="0" borderId="53" xfId="0" applyNumberFormat="1" applyBorder="1" applyAlignment="1">
      <alignment vertical="center" wrapText="1"/>
    </xf>
    <xf numFmtId="176" fontId="0" fillId="0" borderId="54" xfId="0" applyNumberFormat="1" applyBorder="1" applyAlignment="1">
      <alignment vertical="center" wrapText="1"/>
    </xf>
    <xf numFmtId="176" fontId="0" fillId="0" borderId="55" xfId="0" applyNumberFormat="1" applyBorder="1" applyAlignment="1">
      <alignment vertical="center" wrapText="1"/>
    </xf>
    <xf numFmtId="176" fontId="0" fillId="0" borderId="56" xfId="0" applyNumberFormat="1" applyBorder="1" applyAlignment="1">
      <alignment vertical="center" wrapText="1"/>
    </xf>
    <xf numFmtId="176" fontId="0" fillId="0" borderId="54" xfId="0" applyNumberFormat="1" applyBorder="1" applyAlignment="1">
      <alignment vertical="center"/>
    </xf>
    <xf numFmtId="176" fontId="0" fillId="0" borderId="52" xfId="0" applyNumberFormat="1" applyBorder="1" applyAlignment="1">
      <alignment vertical="center"/>
    </xf>
    <xf numFmtId="176" fontId="0" fillId="0" borderId="55" xfId="0" applyNumberFormat="1" applyBorder="1" applyAlignment="1">
      <alignment vertical="center"/>
    </xf>
    <xf numFmtId="0" fontId="15" fillId="0" borderId="59" xfId="0" applyFont="1" applyBorder="1" applyAlignment="1">
      <alignment horizontal="center" vertical="center"/>
    </xf>
    <xf numFmtId="176" fontId="0" fillId="0" borderId="66" xfId="0" applyNumberFormat="1" applyBorder="1" applyAlignment="1">
      <alignment vertical="center"/>
    </xf>
    <xf numFmtId="176" fontId="0" fillId="0" borderId="67" xfId="0" applyNumberFormat="1" applyBorder="1" applyAlignment="1">
      <alignment vertical="center"/>
    </xf>
    <xf numFmtId="176" fontId="0" fillId="0" borderId="67" xfId="0" applyNumberFormat="1" applyBorder="1" applyAlignment="1">
      <alignment vertical="center" wrapText="1"/>
    </xf>
    <xf numFmtId="176" fontId="0" fillId="0" borderId="68" xfId="0" applyNumberFormat="1" applyBorder="1" applyAlignment="1">
      <alignment vertical="center" wrapText="1"/>
    </xf>
    <xf numFmtId="176" fontId="0" fillId="0" borderId="69" xfId="0" applyNumberFormat="1" applyBorder="1" applyAlignment="1">
      <alignment vertical="center"/>
    </xf>
    <xf numFmtId="176" fontId="0" fillId="0" borderId="70" xfId="0" applyNumberFormat="1" applyBorder="1" applyAlignment="1">
      <alignment vertical="center" wrapText="1"/>
    </xf>
    <xf numFmtId="176" fontId="0" fillId="0" borderId="66" xfId="0" applyNumberFormat="1" applyBorder="1" applyAlignment="1">
      <alignment vertical="center" wrapText="1"/>
    </xf>
    <xf numFmtId="176" fontId="0" fillId="0" borderId="67" xfId="0" applyNumberFormat="1" applyBorder="1" applyAlignment="1">
      <alignment horizontal="center" vertical="center"/>
    </xf>
    <xf numFmtId="176" fontId="0" fillId="0" borderId="68" xfId="0" applyNumberFormat="1" applyBorder="1" applyAlignment="1">
      <alignment horizontal="center" vertical="center"/>
    </xf>
    <xf numFmtId="0" fontId="15" fillId="3" borderId="60" xfId="0" applyFont="1" applyFill="1" applyBorder="1" applyAlignment="1">
      <alignment horizontal="center" vertical="center"/>
    </xf>
    <xf numFmtId="176" fontId="0" fillId="3" borderId="61" xfId="0" applyNumberFormat="1" applyFill="1" applyBorder="1" applyAlignment="1">
      <alignment vertical="center"/>
    </xf>
    <xf numFmtId="176" fontId="0" fillId="3" borderId="62" xfId="0" applyNumberFormat="1" applyFill="1" applyBorder="1" applyAlignment="1">
      <alignment vertical="center"/>
    </xf>
    <xf numFmtId="176" fontId="0" fillId="3" borderId="63" xfId="0" applyNumberFormat="1" applyFill="1" applyBorder="1" applyAlignment="1">
      <alignment vertical="center"/>
    </xf>
    <xf numFmtId="176" fontId="0" fillId="3" borderId="64" xfId="0" applyNumberFormat="1" applyFill="1" applyBorder="1" applyAlignment="1">
      <alignment vertical="center"/>
    </xf>
    <xf numFmtId="176" fontId="0" fillId="3" borderId="65" xfId="0" applyNumberFormat="1" applyFill="1" applyBorder="1" applyAlignment="1">
      <alignment vertical="center"/>
    </xf>
    <xf numFmtId="0" fontId="5" fillId="0" borderId="51" xfId="0" applyFont="1" applyBorder="1" applyAlignment="1">
      <alignment horizontal="center" vertical="center"/>
    </xf>
    <xf numFmtId="3" fontId="0" fillId="0" borderId="52" xfId="0" applyNumberFormat="1" applyBorder="1" applyAlignment="1">
      <alignment vertical="center" wrapText="1"/>
    </xf>
    <xf numFmtId="3" fontId="0" fillId="0" borderId="53" xfId="0" applyNumberFormat="1" applyBorder="1" applyAlignment="1">
      <alignment vertical="center"/>
    </xf>
    <xf numFmtId="3" fontId="0" fillId="0" borderId="53" xfId="0" applyNumberFormat="1" applyBorder="1" applyAlignment="1">
      <alignment vertical="center" wrapText="1"/>
    </xf>
    <xf numFmtId="3" fontId="0" fillId="0" borderId="54" xfId="0" applyNumberFormat="1" applyBorder="1" applyAlignment="1">
      <alignment vertical="center" wrapText="1"/>
    </xf>
    <xf numFmtId="3" fontId="0" fillId="0" borderId="55" xfId="0" applyNumberFormat="1" applyBorder="1" applyAlignment="1">
      <alignment vertical="center" wrapText="1"/>
    </xf>
    <xf numFmtId="3" fontId="0" fillId="0" borderId="56" xfId="0" applyNumberFormat="1" applyBorder="1" applyAlignment="1">
      <alignment vertical="center" wrapText="1"/>
    </xf>
    <xf numFmtId="3" fontId="0" fillId="0" borderId="54" xfId="0" applyNumberFormat="1" applyBorder="1" applyAlignment="1">
      <alignment vertical="center"/>
    </xf>
    <xf numFmtId="3" fontId="0" fillId="0" borderId="52" xfId="0" applyNumberFormat="1" applyBorder="1" applyAlignment="1">
      <alignment vertical="center"/>
    </xf>
    <xf numFmtId="3" fontId="0" fillId="0" borderId="55" xfId="0" applyNumberFormat="1" applyBorder="1" applyAlignment="1">
      <alignment vertical="center"/>
    </xf>
    <xf numFmtId="3" fontId="0" fillId="0" borderId="66" xfId="0" applyNumberFormat="1" applyBorder="1" applyAlignment="1">
      <alignment vertical="center"/>
    </xf>
    <xf numFmtId="3" fontId="0" fillId="0" borderId="67" xfId="0" applyNumberFormat="1" applyBorder="1" applyAlignment="1">
      <alignment vertical="center"/>
    </xf>
    <xf numFmtId="3" fontId="0" fillId="0" borderId="67" xfId="0" applyNumberFormat="1" applyBorder="1" applyAlignment="1">
      <alignment vertical="center" wrapText="1"/>
    </xf>
    <xf numFmtId="3" fontId="0" fillId="0" borderId="68" xfId="0" applyNumberFormat="1" applyBorder="1" applyAlignment="1">
      <alignment vertical="center" wrapText="1"/>
    </xf>
    <xf numFmtId="3" fontId="0" fillId="0" borderId="69" xfId="0" applyNumberFormat="1" applyBorder="1" applyAlignment="1">
      <alignment vertical="center"/>
    </xf>
    <xf numFmtId="3" fontId="0" fillId="0" borderId="70" xfId="0" applyNumberFormat="1" applyBorder="1" applyAlignment="1">
      <alignment vertical="center" wrapText="1"/>
    </xf>
    <xf numFmtId="3" fontId="0" fillId="0" borderId="66" xfId="0" applyNumberFormat="1" applyBorder="1" applyAlignment="1">
      <alignment vertical="center" wrapText="1"/>
    </xf>
    <xf numFmtId="3" fontId="0" fillId="0" borderId="67" xfId="0" applyNumberFormat="1" applyBorder="1" applyAlignment="1">
      <alignment horizontal="center" vertical="center"/>
    </xf>
    <xf numFmtId="3" fontId="0" fillId="0" borderId="68" xfId="0" applyNumberFormat="1" applyBorder="1" applyAlignment="1">
      <alignment horizontal="center" vertical="center"/>
    </xf>
    <xf numFmtId="3" fontId="0" fillId="2" borderId="61" xfId="0" applyNumberFormat="1" applyFill="1" applyBorder="1" applyAlignment="1">
      <alignment vertical="center"/>
    </xf>
    <xf numFmtId="3" fontId="0" fillId="2" borderId="62" xfId="0" applyNumberFormat="1" applyFill="1" applyBorder="1" applyAlignment="1">
      <alignment vertical="center"/>
    </xf>
    <xf numFmtId="3" fontId="0" fillId="2" borderId="63" xfId="0" applyNumberFormat="1" applyFill="1" applyBorder="1" applyAlignment="1">
      <alignment vertical="center"/>
    </xf>
    <xf numFmtId="3" fontId="0" fillId="2" borderId="64" xfId="0" applyNumberFormat="1" applyFill="1" applyBorder="1" applyAlignment="1">
      <alignment vertical="center"/>
    </xf>
    <xf numFmtId="3" fontId="0" fillId="2" borderId="65" xfId="0" applyNumberFormat="1" applyFill="1" applyBorder="1" applyAlignment="1">
      <alignment vertical="center"/>
    </xf>
    <xf numFmtId="177" fontId="5" fillId="0" borderId="60" xfId="0" applyNumberFormat="1" applyFont="1" applyBorder="1" applyAlignment="1">
      <alignment horizontal="center" vertical="center"/>
    </xf>
    <xf numFmtId="177" fontId="0" fillId="0" borderId="61" xfId="0" applyNumberFormat="1" applyBorder="1" applyAlignment="1">
      <alignment vertical="center" wrapText="1"/>
    </xf>
    <xf numFmtId="177" fontId="0" fillId="0" borderId="62" xfId="0" applyNumberFormat="1" applyBorder="1" applyAlignment="1">
      <alignment vertical="center"/>
    </xf>
    <xf numFmtId="177" fontId="0" fillId="0" borderId="62" xfId="0" applyNumberFormat="1" applyBorder="1" applyAlignment="1">
      <alignment vertical="center" wrapText="1"/>
    </xf>
    <xf numFmtId="177" fontId="0" fillId="0" borderId="63" xfId="0" applyNumberFormat="1" applyBorder="1" applyAlignment="1">
      <alignment vertical="center" wrapText="1"/>
    </xf>
    <xf numFmtId="177" fontId="0" fillId="0" borderId="64" xfId="0" applyNumberFormat="1" applyBorder="1" applyAlignment="1">
      <alignment vertical="center" wrapText="1"/>
    </xf>
    <xf numFmtId="177" fontId="0" fillId="0" borderId="65" xfId="0" applyNumberFormat="1" applyBorder="1" applyAlignment="1">
      <alignment vertical="center" wrapText="1"/>
    </xf>
    <xf numFmtId="177" fontId="0" fillId="0" borderId="63" xfId="0" applyNumberFormat="1" applyBorder="1" applyAlignment="1">
      <alignment vertical="center"/>
    </xf>
    <xf numFmtId="177" fontId="3" fillId="0" borderId="51" xfId="0" applyNumberFormat="1" applyFont="1" applyBorder="1" applyAlignment="1">
      <alignment horizontal="center" vertical="center"/>
    </xf>
    <xf numFmtId="177" fontId="0" fillId="0" borderId="52" xfId="0" applyNumberFormat="1" applyBorder="1" applyAlignment="1">
      <alignment vertical="center"/>
    </xf>
    <xf numFmtId="177" fontId="0" fillId="0" borderId="53" xfId="0" applyNumberFormat="1" applyBorder="1" applyAlignment="1">
      <alignment vertical="center"/>
    </xf>
    <xf numFmtId="177" fontId="0" fillId="0" borderId="53" xfId="0" applyNumberFormat="1" applyBorder="1" applyAlignment="1">
      <alignment vertical="center" wrapText="1"/>
    </xf>
    <xf numFmtId="177" fontId="0" fillId="0" borderId="54" xfId="0" applyNumberFormat="1" applyBorder="1" applyAlignment="1">
      <alignment vertical="center" wrapText="1"/>
    </xf>
    <xf numFmtId="177" fontId="0" fillId="0" borderId="55" xfId="0" applyNumberFormat="1" applyBorder="1" applyAlignment="1">
      <alignment vertical="center"/>
    </xf>
    <xf numFmtId="177" fontId="0" fillId="0" borderId="56" xfId="0" applyNumberFormat="1" applyBorder="1" applyAlignment="1">
      <alignment vertical="center" wrapText="1"/>
    </xf>
    <xf numFmtId="177" fontId="0" fillId="0" borderId="52" xfId="0" applyNumberFormat="1" applyBorder="1" applyAlignment="1">
      <alignment vertical="center" wrapText="1"/>
    </xf>
    <xf numFmtId="177" fontId="0" fillId="0" borderId="54" xfId="0" applyNumberFormat="1" applyBorder="1" applyAlignment="1">
      <alignment vertical="center"/>
    </xf>
    <xf numFmtId="177" fontId="3" fillId="0" borderId="59" xfId="0" applyNumberFormat="1" applyFont="1" applyBorder="1" applyAlignment="1">
      <alignment horizontal="center" vertical="center"/>
    </xf>
    <xf numFmtId="177" fontId="0" fillId="0" borderId="66" xfId="0" applyNumberFormat="1" applyBorder="1" applyAlignment="1">
      <alignment vertical="center"/>
    </xf>
    <xf numFmtId="177" fontId="0" fillId="0" borderId="67" xfId="0" applyNumberFormat="1" applyBorder="1" applyAlignment="1">
      <alignment vertical="center"/>
    </xf>
    <xf numFmtId="177" fontId="0" fillId="0" borderId="67" xfId="0" applyNumberFormat="1" applyBorder="1" applyAlignment="1">
      <alignment vertical="center" wrapText="1"/>
    </xf>
    <xf numFmtId="177" fontId="0" fillId="0" borderId="68" xfId="0" applyNumberFormat="1" applyBorder="1" applyAlignment="1">
      <alignment vertical="center" wrapText="1"/>
    </xf>
    <xf numFmtId="177" fontId="0" fillId="0" borderId="69" xfId="0" applyNumberFormat="1" applyBorder="1" applyAlignment="1">
      <alignment vertical="center"/>
    </xf>
    <xf numFmtId="177" fontId="0" fillId="0" borderId="70" xfId="0" applyNumberFormat="1" applyBorder="1" applyAlignment="1">
      <alignment vertical="center" wrapText="1"/>
    </xf>
    <xf numFmtId="177" fontId="0" fillId="0" borderId="66" xfId="0" applyNumberFormat="1" applyBorder="1" applyAlignment="1">
      <alignment vertical="center" wrapText="1"/>
    </xf>
    <xf numFmtId="177" fontId="0" fillId="0" borderId="67" xfId="0" applyNumberFormat="1" applyBorder="1" applyAlignment="1">
      <alignment horizontal="center" vertical="center"/>
    </xf>
    <xf numFmtId="177" fontId="0" fillId="0" borderId="68" xfId="0" applyNumberFormat="1" applyBorder="1" applyAlignment="1">
      <alignment horizontal="center" vertical="center"/>
    </xf>
    <xf numFmtId="177" fontId="3" fillId="2" borderId="40" xfId="0" applyNumberFormat="1" applyFont="1" applyFill="1" applyBorder="1" applyAlignment="1">
      <alignment horizontal="center" vertical="center"/>
    </xf>
    <xf numFmtId="177" fontId="0" fillId="2" borderId="31" xfId="0" applyNumberFormat="1" applyFill="1" applyBorder="1" applyAlignment="1">
      <alignment vertical="center"/>
    </xf>
    <xf numFmtId="177" fontId="0" fillId="2" borderId="28" xfId="0" applyNumberFormat="1" applyFill="1" applyBorder="1" applyAlignment="1">
      <alignment vertical="center"/>
    </xf>
    <xf numFmtId="177" fontId="0" fillId="2" borderId="10" xfId="0" applyNumberFormat="1" applyFill="1" applyBorder="1" applyAlignment="1">
      <alignment vertical="center"/>
    </xf>
    <xf numFmtId="177" fontId="0" fillId="2" borderId="71" xfId="0" applyNumberFormat="1" applyFill="1" applyBorder="1" applyAlignment="1">
      <alignment vertical="center"/>
    </xf>
    <xf numFmtId="177" fontId="0" fillId="2" borderId="11" xfId="0" applyNumberFormat="1" applyFill="1" applyBorder="1" applyAlignment="1">
      <alignment vertical="center"/>
    </xf>
    <xf numFmtId="3" fontId="0" fillId="2" borderId="96" xfId="0" applyNumberFormat="1" applyFill="1" applyBorder="1" applyAlignment="1">
      <alignment vertical="center"/>
    </xf>
    <xf numFmtId="3" fontId="0" fillId="2" borderId="30" xfId="0" applyNumberFormat="1" applyFill="1" applyBorder="1" applyAlignment="1">
      <alignment vertical="center"/>
    </xf>
    <xf numFmtId="3" fontId="0" fillId="2" borderId="97" xfId="0" applyNumberFormat="1" applyFill="1" applyBorder="1" applyAlignment="1">
      <alignment vertical="center"/>
    </xf>
    <xf numFmtId="3" fontId="0" fillId="2" borderId="29" xfId="0" applyNumberFormat="1" applyFill="1" applyBorder="1" applyAlignment="1">
      <alignment vertical="center"/>
    </xf>
    <xf numFmtId="3" fontId="0" fillId="2" borderId="13" xfId="0" applyNumberFormat="1" applyFill="1" applyBorder="1" applyAlignment="1">
      <alignment vertical="center"/>
    </xf>
    <xf numFmtId="0" fontId="0" fillId="0" borderId="55" xfId="0" applyBorder="1" applyAlignment="1">
      <alignment vertical="center" wrapText="1"/>
    </xf>
    <xf numFmtId="38" fontId="0" fillId="2" borderId="62" xfId="1" applyFont="1" applyFill="1" applyBorder="1" applyAlignment="1">
      <alignment vertical="center"/>
    </xf>
    <xf numFmtId="38" fontId="0" fillId="2" borderId="65" xfId="1" applyFont="1" applyFill="1" applyBorder="1" applyAlignment="1">
      <alignment vertical="center"/>
    </xf>
    <xf numFmtId="38" fontId="0" fillId="2" borderId="63" xfId="1" applyFont="1" applyFill="1" applyBorder="1" applyAlignment="1">
      <alignment vertical="center"/>
    </xf>
    <xf numFmtId="3" fontId="0" fillId="0" borderId="61" xfId="0" applyNumberFormat="1" applyBorder="1" applyAlignment="1">
      <alignment vertical="center" wrapText="1"/>
    </xf>
    <xf numFmtId="3" fontId="0" fillId="0" borderId="62" xfId="0" applyNumberFormat="1" applyBorder="1" applyAlignment="1">
      <alignment vertical="center"/>
    </xf>
    <xf numFmtId="3" fontId="0" fillId="0" borderId="62" xfId="0" applyNumberFormat="1" applyBorder="1" applyAlignment="1">
      <alignment vertical="center" wrapText="1"/>
    </xf>
    <xf numFmtId="3" fontId="0" fillId="0" borderId="63" xfId="0" applyNumberFormat="1" applyBorder="1" applyAlignment="1">
      <alignment vertical="center" wrapText="1"/>
    </xf>
    <xf numFmtId="3" fontId="0" fillId="0" borderId="64" xfId="0" applyNumberFormat="1" applyBorder="1" applyAlignment="1">
      <alignment vertical="center" wrapText="1"/>
    </xf>
    <xf numFmtId="3" fontId="0" fillId="0" borderId="65" xfId="0" applyNumberFormat="1" applyBorder="1" applyAlignment="1">
      <alignment vertical="center" wrapText="1"/>
    </xf>
    <xf numFmtId="3" fontId="0" fillId="0" borderId="63" xfId="0" applyNumberFormat="1" applyBorder="1" applyAlignment="1">
      <alignment vertical="center"/>
    </xf>
    <xf numFmtId="178" fontId="0" fillId="0" borderId="53" xfId="0" applyNumberFormat="1" applyBorder="1" applyAlignment="1">
      <alignment vertical="center"/>
    </xf>
    <xf numFmtId="178" fontId="0" fillId="0" borderId="53" xfId="0" applyNumberFormat="1" applyBorder="1" applyAlignment="1">
      <alignment vertical="center" wrapText="1"/>
    </xf>
    <xf numFmtId="178" fontId="0" fillId="0" borderId="54" xfId="0" applyNumberFormat="1" applyBorder="1" applyAlignment="1">
      <alignment vertical="center" wrapText="1"/>
    </xf>
    <xf numFmtId="178" fontId="0" fillId="0" borderId="54" xfId="0" applyNumberFormat="1" applyBorder="1" applyAlignment="1">
      <alignment vertical="center"/>
    </xf>
    <xf numFmtId="178" fontId="0" fillId="0" borderId="67" xfId="0" applyNumberFormat="1" applyBorder="1" applyAlignment="1">
      <alignment vertical="center"/>
    </xf>
    <xf numFmtId="178" fontId="0" fillId="0" borderId="68" xfId="0" applyNumberFormat="1" applyBorder="1" applyAlignment="1">
      <alignment vertical="center" wrapText="1"/>
    </xf>
    <xf numFmtId="178" fontId="0" fillId="0" borderId="67" xfId="0" applyNumberFormat="1" applyBorder="1" applyAlignment="1">
      <alignment vertical="center" wrapText="1"/>
    </xf>
    <xf numFmtId="178" fontId="0" fillId="0" borderId="68" xfId="0" applyNumberFormat="1" applyBorder="1" applyAlignment="1">
      <alignment horizontal="center" vertical="center"/>
    </xf>
    <xf numFmtId="178" fontId="0" fillId="2" borderId="62" xfId="0" applyNumberFormat="1" applyFill="1" applyBorder="1" applyAlignment="1">
      <alignment vertical="center"/>
    </xf>
    <xf numFmtId="178" fontId="0" fillId="2" borderId="63" xfId="0" applyNumberFormat="1" applyFill="1" applyBorder="1" applyAlignment="1">
      <alignment vertical="center"/>
    </xf>
    <xf numFmtId="3" fontId="15" fillId="0" borderId="51" xfId="0" applyNumberFormat="1" applyFont="1" applyBorder="1" applyAlignment="1">
      <alignment horizontal="center" vertical="center"/>
    </xf>
    <xf numFmtId="3" fontId="15" fillId="0" borderId="59" xfId="0" applyNumberFormat="1" applyFont="1" applyBorder="1" applyAlignment="1">
      <alignment horizontal="center" vertical="center"/>
    </xf>
    <xf numFmtId="3" fontId="15" fillId="3" borderId="60" xfId="0" applyNumberFormat="1" applyFont="1" applyFill="1" applyBorder="1" applyAlignment="1">
      <alignment horizontal="center" vertical="center"/>
    </xf>
    <xf numFmtId="3" fontId="0" fillId="3" borderId="61" xfId="0" applyNumberFormat="1" applyFill="1" applyBorder="1" applyAlignment="1">
      <alignment vertical="center"/>
    </xf>
    <xf numFmtId="3" fontId="0" fillId="3" borderId="62" xfId="0" applyNumberFormat="1" applyFill="1" applyBorder="1" applyAlignment="1">
      <alignment vertical="center"/>
    </xf>
    <xf numFmtId="3" fontId="0" fillId="3" borderId="63" xfId="0" applyNumberFormat="1" applyFill="1" applyBorder="1" applyAlignment="1">
      <alignment vertical="center"/>
    </xf>
    <xf numFmtId="3" fontId="0" fillId="3" borderId="64" xfId="0" applyNumberFormat="1" applyFill="1" applyBorder="1" applyAlignment="1">
      <alignment vertical="center"/>
    </xf>
    <xf numFmtId="3" fontId="0" fillId="3" borderId="65" xfId="0" applyNumberFormat="1" applyFill="1" applyBorder="1" applyAlignment="1">
      <alignment vertical="center"/>
    </xf>
    <xf numFmtId="38" fontId="5" fillId="0" borderId="51" xfId="1" applyFont="1" applyBorder="1" applyAlignment="1">
      <alignment horizontal="center" vertical="center"/>
    </xf>
    <xf numFmtId="38" fontId="0" fillId="0" borderId="55" xfId="1" applyFont="1" applyBorder="1" applyAlignment="1">
      <alignment vertical="center" wrapText="1"/>
    </xf>
    <xf numFmtId="38" fontId="3" fillId="2" borderId="60" xfId="1" applyFont="1" applyFill="1" applyBorder="1" applyAlignment="1">
      <alignment horizontal="center" vertical="center"/>
    </xf>
    <xf numFmtId="38" fontId="0" fillId="2" borderId="61" xfId="1" applyFont="1" applyFill="1" applyBorder="1" applyAlignment="1">
      <alignment vertical="center"/>
    </xf>
    <xf numFmtId="38" fontId="0" fillId="2" borderId="64" xfId="1" applyFont="1" applyFill="1" applyBorder="1" applyAlignment="1">
      <alignment vertical="center"/>
    </xf>
    <xf numFmtId="38" fontId="0" fillId="0" borderId="0" xfId="1" applyFont="1">
      <alignment vertical="center"/>
    </xf>
    <xf numFmtId="38" fontId="3" fillId="2" borderId="40" xfId="1" applyFont="1" applyFill="1" applyBorder="1" applyAlignment="1">
      <alignment horizontal="center" vertical="center"/>
    </xf>
    <xf numFmtId="38" fontId="0" fillId="2" borderId="31" xfId="1" applyFont="1" applyFill="1" applyBorder="1" applyAlignment="1">
      <alignment vertical="center"/>
    </xf>
    <xf numFmtId="38" fontId="0" fillId="2" borderId="71" xfId="1" applyFont="1" applyFill="1" applyBorder="1" applyAlignment="1">
      <alignment vertical="center"/>
    </xf>
    <xf numFmtId="38" fontId="5" fillId="0" borderId="99" xfId="1" applyFont="1" applyBorder="1" applyAlignment="1">
      <alignment horizontal="center" vertical="center"/>
    </xf>
    <xf numFmtId="38" fontId="0" fillId="0" borderId="100" xfId="1" applyFont="1" applyBorder="1" applyAlignment="1">
      <alignment vertical="center" wrapText="1"/>
    </xf>
    <xf numFmtId="38" fontId="0" fillId="0" borderId="102" xfId="1" applyFont="1" applyBorder="1" applyAlignment="1">
      <alignment vertical="center" wrapText="1"/>
    </xf>
    <xf numFmtId="38" fontId="0" fillId="0" borderId="103" xfId="1" applyFont="1" applyBorder="1" applyAlignment="1">
      <alignment vertical="center" wrapText="1"/>
    </xf>
    <xf numFmtId="38" fontId="5" fillId="0" borderId="60" xfId="1" applyFont="1" applyBorder="1" applyAlignment="1">
      <alignment horizontal="center" vertical="center"/>
    </xf>
    <xf numFmtId="38" fontId="0" fillId="0" borderId="61" xfId="1" applyFont="1" applyBorder="1" applyAlignment="1">
      <alignment vertical="center" wrapText="1"/>
    </xf>
    <xf numFmtId="38" fontId="0" fillId="0" borderId="62" xfId="1" applyFont="1" applyBorder="1" applyAlignment="1">
      <alignment vertical="center"/>
    </xf>
    <xf numFmtId="38" fontId="0" fillId="0" borderId="62" xfId="1" applyFont="1" applyBorder="1" applyAlignment="1">
      <alignment vertical="center" wrapText="1"/>
    </xf>
    <xf numFmtId="38" fontId="0" fillId="0" borderId="63" xfId="1" applyFont="1" applyBorder="1" applyAlignment="1">
      <alignment vertical="center" wrapText="1"/>
    </xf>
    <xf numFmtId="38" fontId="0" fillId="0" borderId="64" xfId="1" applyFont="1" applyBorder="1" applyAlignment="1">
      <alignment vertical="center" wrapText="1"/>
    </xf>
    <xf numFmtId="38" fontId="0" fillId="0" borderId="65" xfId="1" applyFont="1" applyBorder="1" applyAlignment="1">
      <alignment vertical="center" wrapText="1"/>
    </xf>
    <xf numFmtId="38" fontId="0" fillId="0" borderId="63" xfId="1" applyFont="1" applyBorder="1" applyAlignment="1">
      <alignment vertical="center"/>
    </xf>
    <xf numFmtId="177" fontId="0" fillId="0" borderId="101" xfId="0" applyNumberFormat="1" applyBorder="1" applyAlignment="1">
      <alignment vertical="center" wrapText="1"/>
    </xf>
    <xf numFmtId="177" fontId="0" fillId="0" borderId="101" xfId="0" applyNumberFormat="1" applyBorder="1" applyAlignment="1">
      <alignment vertical="center"/>
    </xf>
    <xf numFmtId="179" fontId="0" fillId="0" borderId="44" xfId="0" applyNumberFormat="1" applyBorder="1" applyAlignment="1">
      <alignment vertical="center" wrapText="1"/>
    </xf>
    <xf numFmtId="179" fontId="0" fillId="0" borderId="45" xfId="0" applyNumberFormat="1" applyBorder="1" applyAlignment="1">
      <alignment vertical="center"/>
    </xf>
    <xf numFmtId="179" fontId="0" fillId="0" borderId="45" xfId="0" applyNumberFormat="1" applyBorder="1" applyAlignment="1">
      <alignment vertical="center" wrapText="1"/>
    </xf>
    <xf numFmtId="179" fontId="0" fillId="0" borderId="46" xfId="0" applyNumberFormat="1" applyBorder="1" applyAlignment="1">
      <alignment vertical="center" wrapText="1"/>
    </xf>
    <xf numFmtId="179" fontId="0" fillId="0" borderId="47" xfId="0" applyNumberFormat="1" applyBorder="1" applyAlignment="1">
      <alignment vertical="center" wrapText="1"/>
    </xf>
    <xf numFmtId="179" fontId="0" fillId="0" borderId="48" xfId="0" applyNumberFormat="1" applyBorder="1" applyAlignment="1">
      <alignment vertical="center" wrapText="1"/>
    </xf>
    <xf numFmtId="179" fontId="0" fillId="0" borderId="46" xfId="0" applyNumberFormat="1" applyBorder="1" applyAlignment="1">
      <alignment vertical="center"/>
    </xf>
    <xf numFmtId="179" fontId="0" fillId="0" borderId="52" xfId="0" applyNumberFormat="1" applyBorder="1" applyAlignment="1">
      <alignment vertical="center"/>
    </xf>
    <xf numFmtId="179" fontId="0" fillId="0" borderId="53" xfId="0" applyNumberFormat="1" applyBorder="1" applyAlignment="1">
      <alignment vertical="center"/>
    </xf>
    <xf numFmtId="179" fontId="0" fillId="0" borderId="53" xfId="0" applyNumberFormat="1" applyBorder="1" applyAlignment="1">
      <alignment vertical="center" wrapText="1"/>
    </xf>
    <xf numFmtId="179" fontId="0" fillId="0" borderId="54" xfId="0" applyNumberFormat="1" applyBorder="1" applyAlignment="1">
      <alignment vertical="center" wrapText="1"/>
    </xf>
    <xf numFmtId="179" fontId="0" fillId="0" borderId="55" xfId="0" applyNumberFormat="1" applyBorder="1" applyAlignment="1">
      <alignment vertical="center"/>
    </xf>
    <xf numFmtId="179" fontId="0" fillId="0" borderId="56" xfId="0" applyNumberFormat="1" applyBorder="1" applyAlignment="1">
      <alignment vertical="center" wrapText="1"/>
    </xf>
    <xf numFmtId="179" fontId="0" fillId="0" borderId="52" xfId="0" applyNumberFormat="1" applyBorder="1" applyAlignment="1">
      <alignment vertical="center" wrapText="1"/>
    </xf>
    <xf numFmtId="179" fontId="0" fillId="0" borderId="54" xfId="0" applyNumberFormat="1" applyBorder="1" applyAlignment="1">
      <alignment vertical="center"/>
    </xf>
    <xf numFmtId="179" fontId="0" fillId="0" borderId="66" xfId="0" applyNumberFormat="1" applyBorder="1" applyAlignment="1">
      <alignment vertical="center"/>
    </xf>
    <xf numFmtId="179" fontId="0" fillId="0" borderId="67" xfId="0" applyNumberFormat="1" applyBorder="1" applyAlignment="1">
      <alignment vertical="center"/>
    </xf>
    <xf numFmtId="179" fontId="0" fillId="0" borderId="67" xfId="0" applyNumberFormat="1" applyBorder="1" applyAlignment="1">
      <alignment vertical="center" wrapText="1"/>
    </xf>
    <xf numFmtId="179" fontId="0" fillId="0" borderId="68" xfId="0" applyNumberFormat="1" applyBorder="1" applyAlignment="1">
      <alignment vertical="center" wrapText="1"/>
    </xf>
    <xf numFmtId="179" fontId="0" fillId="0" borderId="69" xfId="0" applyNumberFormat="1" applyBorder="1" applyAlignment="1">
      <alignment vertical="center"/>
    </xf>
    <xf numFmtId="179" fontId="0" fillId="0" borderId="70" xfId="0" applyNumberFormat="1" applyBorder="1" applyAlignment="1">
      <alignment vertical="center" wrapText="1"/>
    </xf>
    <xf numFmtId="179" fontId="0" fillId="0" borderId="66" xfId="0" applyNumberFormat="1" applyBorder="1" applyAlignment="1">
      <alignment vertical="center" wrapText="1"/>
    </xf>
    <xf numFmtId="179" fontId="0" fillId="0" borderId="67" xfId="0" applyNumberFormat="1" applyBorder="1" applyAlignment="1">
      <alignment horizontal="center" vertical="center"/>
    </xf>
    <xf numFmtId="179" fontId="0" fillId="0" borderId="68" xfId="0" applyNumberFormat="1" applyBorder="1" applyAlignment="1">
      <alignment horizontal="center" vertical="center"/>
    </xf>
    <xf numFmtId="179" fontId="0" fillId="2" borderId="61" xfId="0" applyNumberFormat="1" applyFill="1" applyBorder="1" applyAlignment="1">
      <alignment vertical="center"/>
    </xf>
    <xf numFmtId="179" fontId="0" fillId="2" borderId="62" xfId="0" applyNumberFormat="1" applyFill="1" applyBorder="1" applyAlignment="1">
      <alignment vertical="center"/>
    </xf>
    <xf numFmtId="179" fontId="0" fillId="2" borderId="63" xfId="0" applyNumberFormat="1" applyFill="1" applyBorder="1" applyAlignment="1">
      <alignment vertical="center"/>
    </xf>
    <xf numFmtId="179" fontId="0" fillId="2" borderId="64" xfId="0" applyNumberFormat="1" applyFill="1" applyBorder="1" applyAlignment="1">
      <alignment vertical="center"/>
    </xf>
    <xf numFmtId="179" fontId="0" fillId="2" borderId="65" xfId="0" applyNumberFormat="1" applyFill="1" applyBorder="1" applyAlignment="1">
      <alignment vertical="center"/>
    </xf>
    <xf numFmtId="176" fontId="0" fillId="0" borderId="44" xfId="0" applyNumberFormat="1" applyBorder="1" applyAlignment="1">
      <alignment vertical="center" wrapText="1"/>
    </xf>
    <xf numFmtId="176" fontId="0" fillId="0" borderId="45" xfId="0" applyNumberFormat="1" applyBorder="1" applyAlignment="1">
      <alignment vertical="center"/>
    </xf>
    <xf numFmtId="176" fontId="0" fillId="0" borderId="45" xfId="0" applyNumberFormat="1" applyBorder="1" applyAlignment="1">
      <alignment vertical="center" wrapText="1"/>
    </xf>
    <xf numFmtId="176" fontId="0" fillId="0" borderId="46" xfId="0" applyNumberFormat="1" applyBorder="1" applyAlignment="1">
      <alignment vertical="center" wrapText="1"/>
    </xf>
    <xf numFmtId="176" fontId="0" fillId="0" borderId="47" xfId="0" applyNumberFormat="1" applyBorder="1" applyAlignment="1">
      <alignment vertical="center" wrapText="1"/>
    </xf>
    <xf numFmtId="176" fontId="0" fillId="0" borderId="48" xfId="0" applyNumberFormat="1" applyBorder="1" applyAlignment="1">
      <alignment vertical="center" wrapText="1"/>
    </xf>
    <xf numFmtId="176" fontId="0" fillId="0" borderId="46" xfId="0" applyNumberFormat="1" applyBorder="1" applyAlignment="1">
      <alignment vertical="center"/>
    </xf>
    <xf numFmtId="176" fontId="0" fillId="2" borderId="61" xfId="0" applyNumberFormat="1" applyFill="1" applyBorder="1" applyAlignment="1">
      <alignment vertical="center"/>
    </xf>
    <xf numFmtId="176" fontId="0" fillId="2" borderId="62" xfId="0" applyNumberFormat="1" applyFill="1" applyBorder="1" applyAlignment="1">
      <alignment vertical="center"/>
    </xf>
    <xf numFmtId="176" fontId="0" fillId="2" borderId="63" xfId="0" applyNumberFormat="1" applyFill="1" applyBorder="1" applyAlignment="1">
      <alignment vertical="center"/>
    </xf>
    <xf numFmtId="176" fontId="0" fillId="2" borderId="64" xfId="0" applyNumberFormat="1" applyFill="1" applyBorder="1" applyAlignment="1">
      <alignment vertical="center"/>
    </xf>
    <xf numFmtId="176" fontId="0" fillId="2" borderId="65" xfId="0" applyNumberFormat="1" applyFill="1" applyBorder="1" applyAlignment="1">
      <alignment vertical="center"/>
    </xf>
    <xf numFmtId="176" fontId="0" fillId="0" borderId="61" xfId="0" applyNumberFormat="1" applyBorder="1" applyAlignment="1">
      <alignment vertical="center" wrapText="1"/>
    </xf>
    <xf numFmtId="176" fontId="0" fillId="0" borderId="62" xfId="0" applyNumberFormat="1" applyBorder="1" applyAlignment="1">
      <alignment vertical="center"/>
    </xf>
    <xf numFmtId="176" fontId="0" fillId="0" borderId="62" xfId="0" applyNumberFormat="1" applyBorder="1" applyAlignment="1">
      <alignment vertical="center" wrapText="1"/>
    </xf>
    <xf numFmtId="176" fontId="0" fillId="0" borderId="63" xfId="0" applyNumberFormat="1" applyBorder="1" applyAlignment="1">
      <alignment vertical="center" wrapText="1"/>
    </xf>
    <xf numFmtId="176" fontId="0" fillId="0" borderId="64" xfId="0" applyNumberFormat="1" applyBorder="1" applyAlignment="1">
      <alignment vertical="center" wrapText="1"/>
    </xf>
    <xf numFmtId="176" fontId="0" fillId="0" borderId="65" xfId="0" applyNumberFormat="1" applyBorder="1" applyAlignment="1">
      <alignment vertical="center" wrapText="1"/>
    </xf>
    <xf numFmtId="176" fontId="0" fillId="0" borderId="63" xfId="0" applyNumberFormat="1" applyBorder="1" applyAlignment="1">
      <alignment vertical="center"/>
    </xf>
    <xf numFmtId="176" fontId="0" fillId="2" borderId="31" xfId="0" applyNumberFormat="1" applyFill="1" applyBorder="1" applyAlignment="1">
      <alignment vertical="center"/>
    </xf>
    <xf numFmtId="176" fontId="0" fillId="2" borderId="28" xfId="0" applyNumberFormat="1" applyFill="1" applyBorder="1" applyAlignment="1">
      <alignment vertical="center"/>
    </xf>
    <xf numFmtId="176" fontId="0" fillId="2" borderId="10" xfId="0" applyNumberFormat="1" applyFill="1" applyBorder="1" applyAlignment="1">
      <alignment vertical="center"/>
    </xf>
    <xf numFmtId="176" fontId="0" fillId="2" borderId="71" xfId="0" applyNumberFormat="1" applyFill="1" applyBorder="1" applyAlignment="1">
      <alignment vertical="center"/>
    </xf>
    <xf numFmtId="176" fontId="0" fillId="2" borderId="11" xfId="0" applyNumberFormat="1" applyFill="1" applyBorder="1" applyAlignment="1">
      <alignment vertical="center"/>
    </xf>
    <xf numFmtId="176" fontId="0" fillId="2" borderId="29" xfId="0" applyNumberFormat="1" applyFill="1" applyBorder="1" applyAlignment="1">
      <alignment vertical="center"/>
    </xf>
    <xf numFmtId="176" fontId="0" fillId="2" borderId="30" xfId="0" applyNumberFormat="1" applyFill="1" applyBorder="1" applyAlignment="1">
      <alignment vertical="center"/>
    </xf>
    <xf numFmtId="176" fontId="0" fillId="2" borderId="13" xfId="0" applyNumberFormat="1" applyFill="1" applyBorder="1" applyAlignment="1">
      <alignment vertical="center"/>
    </xf>
    <xf numFmtId="176" fontId="0" fillId="2" borderId="96" xfId="0" applyNumberFormat="1" applyFill="1" applyBorder="1" applyAlignment="1">
      <alignment vertical="center"/>
    </xf>
    <xf numFmtId="176" fontId="0" fillId="2" borderId="97" xfId="0" applyNumberFormat="1" applyFill="1" applyBorder="1" applyAlignment="1">
      <alignment vertical="center"/>
    </xf>
    <xf numFmtId="180" fontId="0" fillId="0" borderId="44" xfId="0" applyNumberFormat="1" applyBorder="1" applyAlignment="1">
      <alignment vertical="center" shrinkToFit="1"/>
    </xf>
    <xf numFmtId="180" fontId="0" fillId="0" borderId="45" xfId="0" applyNumberFormat="1" applyBorder="1" applyAlignment="1">
      <alignment vertical="center" shrinkToFit="1"/>
    </xf>
    <xf numFmtId="180" fontId="0" fillId="0" borderId="46" xfId="0" applyNumberFormat="1" applyBorder="1" applyAlignment="1">
      <alignment vertical="center" shrinkToFit="1"/>
    </xf>
    <xf numFmtId="180" fontId="0" fillId="0" borderId="47" xfId="0" applyNumberFormat="1" applyBorder="1" applyAlignment="1">
      <alignment vertical="center" shrinkToFit="1"/>
    </xf>
    <xf numFmtId="180" fontId="0" fillId="0" borderId="48" xfId="0" applyNumberFormat="1" applyBorder="1" applyAlignment="1">
      <alignment vertical="center" shrinkToFit="1"/>
    </xf>
    <xf numFmtId="180" fontId="0" fillId="0" borderId="52" xfId="0" applyNumberFormat="1" applyBorder="1" applyAlignment="1">
      <alignment vertical="center" shrinkToFit="1"/>
    </xf>
    <xf numFmtId="180" fontId="0" fillId="0" borderId="53" xfId="0" applyNumberFormat="1" applyBorder="1" applyAlignment="1">
      <alignment vertical="center" shrinkToFit="1"/>
    </xf>
    <xf numFmtId="180" fontId="0" fillId="0" borderId="54" xfId="0" applyNumberFormat="1" applyBorder="1" applyAlignment="1">
      <alignment vertical="center" shrinkToFit="1"/>
    </xf>
    <xf numFmtId="180" fontId="0" fillId="0" borderId="55" xfId="0" applyNumberFormat="1" applyBorder="1" applyAlignment="1">
      <alignment vertical="center" shrinkToFit="1"/>
    </xf>
    <xf numFmtId="180" fontId="0" fillId="0" borderId="56" xfId="0" applyNumberFormat="1" applyBorder="1" applyAlignment="1">
      <alignment vertical="center" shrinkToFit="1"/>
    </xf>
    <xf numFmtId="180" fontId="0" fillId="0" borderId="66" xfId="0" applyNumberFormat="1" applyBorder="1" applyAlignment="1">
      <alignment vertical="center" shrinkToFit="1"/>
    </xf>
    <xf numFmtId="180" fontId="0" fillId="0" borderId="67" xfId="0" applyNumberFormat="1" applyBorder="1" applyAlignment="1">
      <alignment vertical="center" shrinkToFit="1"/>
    </xf>
    <xf numFmtId="180" fontId="0" fillId="0" borderId="68" xfId="0" applyNumberFormat="1" applyBorder="1" applyAlignment="1">
      <alignment vertical="center" shrinkToFit="1"/>
    </xf>
    <xf numFmtId="180" fontId="0" fillId="0" borderId="69" xfId="0" applyNumberFormat="1" applyBorder="1" applyAlignment="1">
      <alignment vertical="center" shrinkToFit="1"/>
    </xf>
    <xf numFmtId="180" fontId="0" fillId="0" borderId="70" xfId="0" applyNumberFormat="1" applyBorder="1" applyAlignment="1">
      <alignment vertical="center" shrinkToFit="1"/>
    </xf>
    <xf numFmtId="180" fontId="0" fillId="2" borderId="61" xfId="0" applyNumberFormat="1" applyFill="1" applyBorder="1" applyAlignment="1">
      <alignment vertical="center" shrinkToFit="1"/>
    </xf>
    <xf numFmtId="180" fontId="0" fillId="2" borderId="62" xfId="0" applyNumberFormat="1" applyFill="1" applyBorder="1" applyAlignment="1">
      <alignment vertical="center" shrinkToFit="1"/>
    </xf>
    <xf numFmtId="180" fontId="0" fillId="2" borderId="63" xfId="0" applyNumberFormat="1" applyFill="1" applyBorder="1" applyAlignment="1">
      <alignment vertical="center" shrinkToFit="1"/>
    </xf>
    <xf numFmtId="180" fontId="0" fillId="2" borderId="64" xfId="0" applyNumberFormat="1" applyFill="1" applyBorder="1" applyAlignment="1">
      <alignment vertical="center" shrinkToFit="1"/>
    </xf>
    <xf numFmtId="180" fontId="0" fillId="2" borderId="65" xfId="0" applyNumberFormat="1" applyFill="1" applyBorder="1" applyAlignment="1">
      <alignment vertical="center" shrinkToFit="1"/>
    </xf>
    <xf numFmtId="180" fontId="0" fillId="0" borderId="61" xfId="0" applyNumberFormat="1" applyBorder="1" applyAlignment="1">
      <alignment vertical="center" shrinkToFit="1"/>
    </xf>
    <xf numFmtId="180" fontId="0" fillId="0" borderId="62" xfId="0" applyNumberFormat="1" applyBorder="1" applyAlignment="1">
      <alignment vertical="center" shrinkToFit="1"/>
    </xf>
    <xf numFmtId="180" fontId="0" fillId="0" borderId="63" xfId="0" applyNumberFormat="1" applyBorder="1" applyAlignment="1">
      <alignment vertical="center" shrinkToFit="1"/>
    </xf>
    <xf numFmtId="180" fontId="0" fillId="0" borderId="64" xfId="0" applyNumberFormat="1" applyBorder="1" applyAlignment="1">
      <alignment vertical="center" shrinkToFit="1"/>
    </xf>
    <xf numFmtId="180" fontId="0" fillId="0" borderId="65" xfId="0" applyNumberFormat="1" applyBorder="1" applyAlignment="1">
      <alignment vertical="center" shrinkToFit="1"/>
    </xf>
    <xf numFmtId="180" fontId="0" fillId="2" borderId="31" xfId="0" applyNumberFormat="1" applyFill="1" applyBorder="1" applyAlignment="1">
      <alignment vertical="center" shrinkToFit="1"/>
    </xf>
    <xf numFmtId="180" fontId="0" fillId="2" borderId="28" xfId="0" applyNumberFormat="1" applyFill="1" applyBorder="1" applyAlignment="1">
      <alignment vertical="center" shrinkToFit="1"/>
    </xf>
    <xf numFmtId="180" fontId="0" fillId="2" borderId="10" xfId="0" applyNumberFormat="1" applyFill="1" applyBorder="1" applyAlignment="1">
      <alignment vertical="center" shrinkToFit="1"/>
    </xf>
    <xf numFmtId="180" fontId="0" fillId="2" borderId="71" xfId="0" applyNumberFormat="1" applyFill="1" applyBorder="1" applyAlignment="1">
      <alignment vertical="center" shrinkToFit="1"/>
    </xf>
    <xf numFmtId="180" fontId="0" fillId="2" borderId="11" xfId="0" applyNumberFormat="1" applyFill="1" applyBorder="1" applyAlignment="1">
      <alignment vertical="center" shrinkToFit="1"/>
    </xf>
    <xf numFmtId="176" fontId="0" fillId="0" borderId="62" xfId="1" applyNumberFormat="1" applyFont="1" applyBorder="1" applyAlignment="1">
      <alignment vertical="center" wrapText="1"/>
    </xf>
    <xf numFmtId="176" fontId="0" fillId="0" borderId="62" xfId="1" applyNumberFormat="1" applyFont="1" applyBorder="1" applyAlignment="1">
      <alignment vertical="center"/>
    </xf>
    <xf numFmtId="38" fontId="0" fillId="0" borderId="68" xfId="1" applyFont="1" applyBorder="1" applyAlignment="1">
      <alignment vertical="center"/>
    </xf>
    <xf numFmtId="0" fontId="3" fillId="2" borderId="109" xfId="0" applyFont="1" applyFill="1" applyBorder="1" applyAlignment="1">
      <alignment horizontal="center" vertical="center"/>
    </xf>
    <xf numFmtId="0" fontId="0" fillId="2" borderId="110"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21" xfId="0" applyFill="1" applyBorder="1" applyAlignment="1">
      <alignment vertical="center"/>
    </xf>
    <xf numFmtId="176" fontId="0" fillId="0" borderId="61" xfId="0" applyNumberFormat="1" applyBorder="1" applyAlignment="1">
      <alignment vertical="center" shrinkToFit="1"/>
    </xf>
    <xf numFmtId="176" fontId="0" fillId="0" borderId="62" xfId="0" applyNumberFormat="1" applyBorder="1" applyAlignment="1">
      <alignment vertical="center" shrinkToFit="1"/>
    </xf>
    <xf numFmtId="176" fontId="0" fillId="0" borderId="63" xfId="0" applyNumberFormat="1" applyBorder="1" applyAlignment="1">
      <alignment vertical="center" shrinkToFit="1"/>
    </xf>
    <xf numFmtId="176" fontId="0" fillId="0" borderId="64" xfId="0" applyNumberFormat="1" applyBorder="1" applyAlignment="1">
      <alignment vertical="center" shrinkToFit="1"/>
    </xf>
    <xf numFmtId="176" fontId="0" fillId="0" borderId="62" xfId="1" applyNumberFormat="1" applyFont="1" applyBorder="1" applyAlignment="1">
      <alignment vertical="center" shrinkToFit="1"/>
    </xf>
    <xf numFmtId="176" fontId="0" fillId="0" borderId="65" xfId="1" applyNumberFormat="1" applyFont="1" applyBorder="1" applyAlignment="1">
      <alignment vertical="center" shrinkToFit="1"/>
    </xf>
    <xf numFmtId="176" fontId="0" fillId="0" borderId="61" xfId="1" applyNumberFormat="1" applyFont="1" applyBorder="1" applyAlignment="1">
      <alignment vertical="center" shrinkToFit="1"/>
    </xf>
    <xf numFmtId="176" fontId="0" fillId="0" borderId="63" xfId="1" applyNumberFormat="1" applyFont="1" applyBorder="1" applyAlignment="1">
      <alignment vertical="center" shrinkToFit="1"/>
    </xf>
    <xf numFmtId="176" fontId="0" fillId="0" borderId="52" xfId="0" applyNumberFormat="1" applyBorder="1" applyAlignment="1">
      <alignment vertical="center" shrinkToFit="1"/>
    </xf>
    <xf numFmtId="176" fontId="0" fillId="0" borderId="53" xfId="0" applyNumberFormat="1" applyBorder="1" applyAlignment="1">
      <alignment vertical="center" shrinkToFit="1"/>
    </xf>
    <xf numFmtId="176" fontId="0" fillId="0" borderId="54" xfId="0" applyNumberFormat="1" applyBorder="1" applyAlignment="1">
      <alignment vertical="center" shrinkToFit="1"/>
    </xf>
    <xf numFmtId="176" fontId="0" fillId="0" borderId="55" xfId="0" applyNumberFormat="1" applyBorder="1" applyAlignment="1">
      <alignment vertical="center" shrinkToFit="1"/>
    </xf>
    <xf numFmtId="176" fontId="0" fillId="0" borderId="53" xfId="1" applyNumberFormat="1" applyFont="1" applyBorder="1" applyAlignment="1">
      <alignment vertical="center" shrinkToFit="1"/>
    </xf>
    <xf numFmtId="176" fontId="0" fillId="0" borderId="56" xfId="1" applyNumberFormat="1" applyFont="1" applyBorder="1" applyAlignment="1">
      <alignment vertical="center" shrinkToFit="1"/>
    </xf>
    <xf numFmtId="176" fontId="0" fillId="0" borderId="52" xfId="1" applyNumberFormat="1" applyFont="1" applyBorder="1" applyAlignment="1">
      <alignment vertical="center" shrinkToFit="1"/>
    </xf>
    <xf numFmtId="176" fontId="0" fillId="0" borderId="54" xfId="1" applyNumberFormat="1" applyFont="1" applyBorder="1" applyAlignment="1">
      <alignment vertical="center" shrinkToFit="1"/>
    </xf>
    <xf numFmtId="176" fontId="0" fillId="0" borderId="66" xfId="0" applyNumberFormat="1" applyBorder="1" applyAlignment="1">
      <alignment vertical="center" shrinkToFit="1"/>
    </xf>
    <xf numFmtId="176" fontId="0" fillId="0" borderId="67" xfId="0" applyNumberFormat="1" applyBorder="1" applyAlignment="1">
      <alignment vertical="center" shrinkToFit="1"/>
    </xf>
    <xf numFmtId="176" fontId="0" fillId="0" borderId="68" xfId="0" applyNumberFormat="1" applyBorder="1" applyAlignment="1">
      <alignment vertical="center" shrinkToFit="1"/>
    </xf>
    <xf numFmtId="176" fontId="0" fillId="0" borderId="69" xfId="0" applyNumberFormat="1" applyBorder="1" applyAlignment="1">
      <alignment vertical="center" shrinkToFit="1"/>
    </xf>
    <xf numFmtId="176" fontId="0" fillId="0" borderId="67" xfId="1" applyNumberFormat="1" applyFont="1" applyBorder="1" applyAlignment="1">
      <alignment vertical="center" shrinkToFit="1"/>
    </xf>
    <xf numFmtId="176" fontId="0" fillId="0" borderId="70" xfId="1" applyNumberFormat="1" applyFont="1" applyBorder="1" applyAlignment="1">
      <alignment vertical="center" shrinkToFit="1"/>
    </xf>
    <xf numFmtId="176" fontId="0" fillId="0" borderId="66" xfId="1" applyNumberFormat="1" applyFont="1" applyBorder="1" applyAlignment="1">
      <alignment vertical="center" shrinkToFit="1"/>
    </xf>
    <xf numFmtId="176" fontId="0" fillId="0" borderId="67" xfId="1" applyNumberFormat="1" applyFont="1" applyBorder="1" applyAlignment="1">
      <alignment horizontal="center" vertical="center" shrinkToFit="1"/>
    </xf>
    <xf numFmtId="176" fontId="0" fillId="0" borderId="68" xfId="1" applyNumberFormat="1" applyFont="1" applyBorder="1" applyAlignment="1">
      <alignment horizontal="center" vertical="center" shrinkToFit="1"/>
    </xf>
    <xf numFmtId="176" fontId="0" fillId="2" borderId="31" xfId="0" applyNumberFormat="1" applyFill="1" applyBorder="1" applyAlignment="1">
      <alignment vertical="center" shrinkToFit="1"/>
    </xf>
    <xf numFmtId="176" fontId="0" fillId="2" borderId="28" xfId="0" applyNumberFormat="1" applyFill="1" applyBorder="1" applyAlignment="1">
      <alignment vertical="center" shrinkToFit="1"/>
    </xf>
    <xf numFmtId="176" fontId="0" fillId="2" borderId="10" xfId="0" applyNumberFormat="1" applyFill="1" applyBorder="1" applyAlignment="1">
      <alignment vertical="center" shrinkToFit="1"/>
    </xf>
    <xf numFmtId="176" fontId="0" fillId="2" borderId="71" xfId="0" applyNumberFormat="1" applyFill="1" applyBorder="1" applyAlignment="1">
      <alignment vertical="center" shrinkToFit="1"/>
    </xf>
    <xf numFmtId="176" fontId="0" fillId="2" borderId="11" xfId="0" applyNumberFormat="1" applyFill="1" applyBorder="1" applyAlignment="1">
      <alignment vertical="center" shrinkToFit="1"/>
    </xf>
    <xf numFmtId="176" fontId="0" fillId="0" borderId="64" xfId="1" applyNumberFormat="1" applyFont="1" applyBorder="1" applyAlignment="1">
      <alignment vertical="center" shrinkToFit="1"/>
    </xf>
    <xf numFmtId="176" fontId="0" fillId="0" borderId="55" xfId="1" applyNumberFormat="1" applyFont="1" applyBorder="1" applyAlignment="1">
      <alignment vertical="center" shrinkToFit="1"/>
    </xf>
    <xf numFmtId="176" fontId="0" fillId="0" borderId="68" xfId="1" applyNumberFormat="1" applyFont="1" applyBorder="1" applyAlignment="1">
      <alignment vertical="center" shrinkToFit="1"/>
    </xf>
    <xf numFmtId="176" fontId="0" fillId="0" borderId="69" xfId="1" applyNumberFormat="1" applyFont="1" applyBorder="1" applyAlignment="1">
      <alignment vertical="center" shrinkToFit="1"/>
    </xf>
    <xf numFmtId="176" fontId="0" fillId="0" borderId="56" xfId="0" applyNumberFormat="1" applyBorder="1" applyAlignment="1">
      <alignment vertical="center" shrinkToFit="1"/>
    </xf>
    <xf numFmtId="176" fontId="0" fillId="0" borderId="70" xfId="0" applyNumberFormat="1" applyBorder="1" applyAlignment="1">
      <alignment vertical="center" shrinkToFit="1"/>
    </xf>
    <xf numFmtId="176" fontId="0" fillId="0" borderId="67" xfId="0" applyNumberFormat="1" applyBorder="1" applyAlignment="1">
      <alignment horizontal="center" vertical="center" shrinkToFit="1"/>
    </xf>
    <xf numFmtId="176" fontId="0" fillId="0" borderId="68" xfId="0" applyNumberFormat="1" applyBorder="1" applyAlignment="1">
      <alignment horizontal="center" vertical="center" shrinkToFit="1"/>
    </xf>
    <xf numFmtId="176" fontId="0" fillId="0" borderId="65" xfId="0" applyNumberFormat="1" applyBorder="1" applyAlignment="1">
      <alignment vertical="center" shrinkToFit="1"/>
    </xf>
    <xf numFmtId="176" fontId="0" fillId="0" borderId="61" xfId="0" applyNumberFormat="1" applyFont="1" applyFill="1" applyBorder="1" applyAlignment="1">
      <alignment vertical="center" shrinkToFit="1"/>
    </xf>
    <xf numFmtId="176" fontId="0" fillId="0" borderId="62" xfId="0" applyNumberFormat="1" applyFont="1" applyFill="1" applyBorder="1" applyAlignment="1">
      <alignment vertical="center" shrinkToFit="1"/>
    </xf>
    <xf numFmtId="176" fontId="0" fillId="0" borderId="63" xfId="0" applyNumberFormat="1" applyFont="1" applyFill="1" applyBorder="1" applyAlignment="1">
      <alignment vertical="center" shrinkToFit="1"/>
    </xf>
    <xf numFmtId="176" fontId="0" fillId="0" borderId="64" xfId="0" applyNumberFormat="1" applyFont="1" applyFill="1" applyBorder="1" applyAlignment="1">
      <alignment vertical="center" shrinkToFit="1"/>
    </xf>
    <xf numFmtId="176" fontId="0" fillId="0" borderId="65" xfId="0" applyNumberFormat="1" applyFont="1" applyFill="1" applyBorder="1" applyAlignment="1">
      <alignment vertical="center" shrinkToFit="1"/>
    </xf>
    <xf numFmtId="176" fontId="0" fillId="0" borderId="52" xfId="0" applyNumberFormat="1" applyFont="1" applyFill="1" applyBorder="1" applyAlignment="1">
      <alignment vertical="center" shrinkToFit="1"/>
    </xf>
    <xf numFmtId="176" fontId="0" fillId="0" borderId="53" xfId="0" applyNumberFormat="1" applyFont="1" applyFill="1" applyBorder="1" applyAlignment="1">
      <alignment vertical="center" shrinkToFit="1"/>
    </xf>
    <xf numFmtId="176" fontId="0" fillId="0" borderId="54" xfId="0" applyNumberFormat="1" applyFont="1" applyFill="1" applyBorder="1" applyAlignment="1">
      <alignment vertical="center" shrinkToFit="1"/>
    </xf>
    <xf numFmtId="176" fontId="0" fillId="0" borderId="55" xfId="0" applyNumberFormat="1" applyFont="1" applyFill="1" applyBorder="1" applyAlignment="1">
      <alignment vertical="center" shrinkToFit="1"/>
    </xf>
    <xf numFmtId="176" fontId="0" fillId="0" borderId="56" xfId="0" applyNumberFormat="1" applyFont="1" applyFill="1" applyBorder="1" applyAlignment="1">
      <alignment vertical="center" shrinkToFit="1"/>
    </xf>
    <xf numFmtId="176" fontId="0" fillId="0" borderId="66" xfId="0" applyNumberFormat="1" applyFont="1" applyFill="1" applyBorder="1" applyAlignment="1">
      <alignment vertical="center" shrinkToFit="1"/>
    </xf>
    <xf numFmtId="176" fontId="0" fillId="0" borderId="67" xfId="0" applyNumberFormat="1" applyFont="1" applyFill="1" applyBorder="1" applyAlignment="1">
      <alignment vertical="center" shrinkToFit="1"/>
    </xf>
    <xf numFmtId="176" fontId="0" fillId="0" borderId="68" xfId="0" applyNumberFormat="1" applyFont="1" applyFill="1" applyBorder="1" applyAlignment="1">
      <alignment vertical="center" shrinkToFit="1"/>
    </xf>
    <xf numFmtId="176" fontId="0" fillId="0" borderId="69" xfId="0" applyNumberFormat="1" applyFont="1" applyFill="1" applyBorder="1" applyAlignment="1">
      <alignment vertical="center" shrinkToFit="1"/>
    </xf>
    <xf numFmtId="176" fontId="0" fillId="0" borderId="70" xfId="0" applyNumberFormat="1" applyFont="1" applyFill="1" applyBorder="1" applyAlignment="1">
      <alignment vertical="center" shrinkToFit="1"/>
    </xf>
    <xf numFmtId="176" fontId="0" fillId="0" borderId="67" xfId="0" applyNumberFormat="1" applyFont="1" applyFill="1" applyBorder="1" applyAlignment="1">
      <alignment horizontal="center" vertical="center" shrinkToFit="1"/>
    </xf>
    <xf numFmtId="176" fontId="0" fillId="0" borderId="68" xfId="0" applyNumberFormat="1" applyFont="1" applyFill="1" applyBorder="1" applyAlignment="1">
      <alignment horizontal="center" vertical="center" shrinkToFit="1"/>
    </xf>
    <xf numFmtId="176" fontId="0" fillId="2" borderId="29" xfId="0" applyNumberFormat="1" applyFill="1" applyBorder="1" applyAlignment="1">
      <alignment vertical="center" shrinkToFit="1"/>
    </xf>
    <xf numFmtId="176" fontId="0" fillId="2" borderId="30" xfId="0" applyNumberFormat="1" applyFill="1" applyBorder="1" applyAlignment="1">
      <alignment vertical="center" shrinkToFit="1"/>
    </xf>
    <xf numFmtId="176" fontId="0" fillId="2" borderId="13" xfId="0" applyNumberFormat="1" applyFill="1" applyBorder="1" applyAlignment="1">
      <alignment vertical="center" shrinkToFit="1"/>
    </xf>
    <xf numFmtId="176" fontId="0" fillId="2" borderId="96" xfId="0" applyNumberFormat="1" applyFill="1" applyBorder="1" applyAlignment="1">
      <alignment vertical="center" shrinkToFit="1"/>
    </xf>
    <xf numFmtId="176" fontId="0" fillId="2" borderId="97" xfId="0" applyNumberFormat="1" applyFill="1" applyBorder="1" applyAlignment="1">
      <alignment vertical="center" shrinkToFit="1"/>
    </xf>
    <xf numFmtId="0" fontId="16" fillId="0" borderId="43" xfId="0" applyFont="1" applyFill="1" applyBorder="1" applyAlignment="1">
      <alignment horizontal="center" vertical="center"/>
    </xf>
    <xf numFmtId="177" fontId="17" fillId="0" borderId="44" xfId="0" applyNumberFormat="1" applyFont="1" applyFill="1" applyBorder="1" applyAlignment="1">
      <alignment vertical="center" wrapText="1"/>
    </xf>
    <xf numFmtId="177" fontId="17" fillId="0" borderId="45" xfId="0" applyNumberFormat="1" applyFont="1" applyFill="1" applyBorder="1" applyAlignment="1">
      <alignment vertical="center"/>
    </xf>
    <xf numFmtId="177" fontId="17" fillId="0" borderId="45" xfId="0" applyNumberFormat="1" applyFont="1" applyFill="1" applyBorder="1" applyAlignment="1">
      <alignment vertical="center" wrapText="1"/>
    </xf>
    <xf numFmtId="177" fontId="17" fillId="0" borderId="46" xfId="0" applyNumberFormat="1" applyFont="1" applyFill="1" applyBorder="1" applyAlignment="1">
      <alignment vertical="center" wrapText="1"/>
    </xf>
    <xf numFmtId="177" fontId="17" fillId="0" borderId="47" xfId="0" applyNumberFormat="1" applyFont="1" applyFill="1" applyBorder="1" applyAlignment="1">
      <alignment vertical="center" wrapText="1"/>
    </xf>
    <xf numFmtId="177" fontId="18" fillId="0" borderId="45" xfId="0" applyNumberFormat="1" applyFont="1" applyFill="1" applyBorder="1" applyAlignment="1">
      <alignment vertical="center"/>
    </xf>
    <xf numFmtId="177" fontId="17" fillId="0" borderId="48" xfId="0" applyNumberFormat="1" applyFont="1" applyFill="1" applyBorder="1" applyAlignment="1">
      <alignment vertical="center" wrapText="1"/>
    </xf>
    <xf numFmtId="177" fontId="18" fillId="0" borderId="44" xfId="0" applyNumberFormat="1" applyFont="1" applyFill="1" applyBorder="1" applyAlignment="1">
      <alignment vertical="center" wrapText="1"/>
    </xf>
    <xf numFmtId="177" fontId="18" fillId="0" borderId="45" xfId="0" applyNumberFormat="1" applyFont="1" applyFill="1" applyBorder="1" applyAlignment="1">
      <alignment vertical="center" wrapText="1"/>
    </xf>
    <xf numFmtId="177" fontId="17" fillId="0" borderId="46" xfId="0" applyNumberFormat="1" applyFont="1" applyFill="1" applyBorder="1" applyAlignment="1">
      <alignment vertical="center"/>
    </xf>
    <xf numFmtId="0" fontId="0" fillId="0" borderId="0" xfId="0" applyFill="1">
      <alignment vertical="center"/>
    </xf>
    <xf numFmtId="0" fontId="17" fillId="0" borderId="51" xfId="0" applyFont="1" applyFill="1" applyBorder="1" applyAlignment="1">
      <alignment horizontal="center" vertical="center"/>
    </xf>
    <xf numFmtId="177" fontId="17" fillId="0" borderId="52" xfId="0" applyNumberFormat="1" applyFont="1" applyFill="1" applyBorder="1" applyAlignment="1">
      <alignment vertical="center"/>
    </xf>
    <xf numFmtId="177" fontId="17" fillId="0" borderId="53" xfId="0" applyNumberFormat="1" applyFont="1" applyFill="1" applyBorder="1" applyAlignment="1">
      <alignment vertical="center"/>
    </xf>
    <xf numFmtId="177" fontId="17" fillId="0" borderId="53" xfId="0" applyNumberFormat="1" applyFont="1" applyFill="1" applyBorder="1" applyAlignment="1">
      <alignment vertical="center" wrapText="1"/>
    </xf>
    <xf numFmtId="177" fontId="17" fillId="0" borderId="54" xfId="0" applyNumberFormat="1" applyFont="1" applyFill="1" applyBorder="1" applyAlignment="1">
      <alignment vertical="center" wrapText="1"/>
    </xf>
    <xf numFmtId="177" fontId="17" fillId="0" borderId="55" xfId="0" applyNumberFormat="1" applyFont="1" applyFill="1" applyBorder="1" applyAlignment="1">
      <alignment vertical="center"/>
    </xf>
    <xf numFmtId="177" fontId="17" fillId="0" borderId="56" xfId="0" applyNumberFormat="1" applyFont="1" applyFill="1" applyBorder="1" applyAlignment="1">
      <alignment vertical="center" wrapText="1"/>
    </xf>
    <xf numFmtId="177" fontId="17" fillId="0" borderId="52" xfId="0" applyNumberFormat="1" applyFont="1" applyFill="1" applyBorder="1" applyAlignment="1">
      <alignment vertical="center" wrapText="1"/>
    </xf>
    <xf numFmtId="177" fontId="17" fillId="0" borderId="54" xfId="0" applyNumberFormat="1" applyFont="1" applyFill="1" applyBorder="1" applyAlignment="1">
      <alignment vertical="center"/>
    </xf>
    <xf numFmtId="0" fontId="17" fillId="0" borderId="59" xfId="0" applyFont="1" applyFill="1" applyBorder="1" applyAlignment="1">
      <alignment horizontal="center" vertical="center"/>
    </xf>
    <xf numFmtId="177" fontId="17" fillId="0" borderId="66" xfId="0" applyNumberFormat="1" applyFont="1" applyFill="1" applyBorder="1" applyAlignment="1">
      <alignment vertical="center"/>
    </xf>
    <xf numFmtId="177" fontId="17" fillId="0" borderId="67" xfId="0" applyNumberFormat="1" applyFont="1" applyFill="1" applyBorder="1" applyAlignment="1">
      <alignment vertical="center"/>
    </xf>
    <xf numFmtId="177" fontId="17" fillId="0" borderId="67" xfId="0" applyNumberFormat="1" applyFont="1" applyFill="1" applyBorder="1" applyAlignment="1">
      <alignment vertical="center" wrapText="1"/>
    </xf>
    <xf numFmtId="177" fontId="17" fillId="0" borderId="68" xfId="0" applyNumberFormat="1" applyFont="1" applyFill="1" applyBorder="1" applyAlignment="1">
      <alignment vertical="center" wrapText="1"/>
    </xf>
    <xf numFmtId="177" fontId="17" fillId="0" borderId="69" xfId="0" applyNumberFormat="1" applyFont="1" applyFill="1" applyBorder="1" applyAlignment="1">
      <alignment vertical="center"/>
    </xf>
    <xf numFmtId="177" fontId="17" fillId="0" borderId="70" xfId="0" applyNumberFormat="1" applyFont="1" applyFill="1" applyBorder="1" applyAlignment="1">
      <alignment vertical="center" wrapText="1"/>
    </xf>
    <xf numFmtId="177" fontId="17" fillId="0" borderId="66" xfId="0" applyNumberFormat="1" applyFont="1" applyFill="1" applyBorder="1" applyAlignment="1">
      <alignment vertical="center" wrapText="1"/>
    </xf>
    <xf numFmtId="177" fontId="17" fillId="0" borderId="67" xfId="0" applyNumberFormat="1" applyFont="1" applyFill="1" applyBorder="1" applyAlignment="1">
      <alignment horizontal="center" vertical="center"/>
    </xf>
    <xf numFmtId="177" fontId="17" fillId="0" borderId="68" xfId="0" applyNumberFormat="1" applyFont="1" applyFill="1" applyBorder="1" applyAlignment="1">
      <alignment vertical="center"/>
    </xf>
    <xf numFmtId="0" fontId="17" fillId="0" borderId="60" xfId="0" applyFont="1" applyFill="1" applyBorder="1" applyAlignment="1">
      <alignment horizontal="center" vertical="center"/>
    </xf>
    <xf numFmtId="177" fontId="17" fillId="0" borderId="61" xfId="0" applyNumberFormat="1" applyFont="1" applyFill="1" applyBorder="1" applyAlignment="1">
      <alignment vertical="center"/>
    </xf>
    <xf numFmtId="177" fontId="17" fillId="0" borderId="62" xfId="0" applyNumberFormat="1" applyFont="1" applyFill="1" applyBorder="1" applyAlignment="1">
      <alignment vertical="center"/>
    </xf>
    <xf numFmtId="177" fontId="17" fillId="0" borderId="63" xfId="0" applyNumberFormat="1" applyFont="1" applyFill="1" applyBorder="1" applyAlignment="1">
      <alignment vertical="center"/>
    </xf>
    <xf numFmtId="177" fontId="17" fillId="0" borderId="64" xfId="0" applyNumberFormat="1" applyFont="1" applyFill="1" applyBorder="1" applyAlignment="1">
      <alignment vertical="center"/>
    </xf>
    <xf numFmtId="177" fontId="18" fillId="0" borderId="62" xfId="0" applyNumberFormat="1" applyFont="1" applyFill="1" applyBorder="1" applyAlignment="1">
      <alignment vertical="center"/>
    </xf>
    <xf numFmtId="177" fontId="17" fillId="0" borderId="65" xfId="0" applyNumberFormat="1" applyFont="1" applyFill="1" applyBorder="1" applyAlignment="1">
      <alignment vertical="center"/>
    </xf>
    <xf numFmtId="177" fontId="18" fillId="0" borderId="61" xfId="0" applyNumberFormat="1" applyFont="1" applyFill="1" applyBorder="1" applyAlignment="1">
      <alignment vertical="center"/>
    </xf>
    <xf numFmtId="0" fontId="0" fillId="2" borderId="25"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15" fillId="0" borderId="43" xfId="0" applyFont="1" applyBorder="1" applyAlignment="1">
      <alignment horizontal="center" vertical="center"/>
    </xf>
    <xf numFmtId="0" fontId="15" fillId="4" borderId="60" xfId="0" applyFont="1" applyFill="1" applyBorder="1" applyAlignment="1">
      <alignment horizontal="center" vertical="center"/>
    </xf>
    <xf numFmtId="0" fontId="0" fillId="4" borderId="61" xfId="0" applyFill="1" applyBorder="1" applyAlignment="1">
      <alignment vertical="center"/>
    </xf>
    <xf numFmtId="0" fontId="0" fillId="4" borderId="62" xfId="0" applyFill="1" applyBorder="1" applyAlignment="1">
      <alignment vertical="center"/>
    </xf>
    <xf numFmtId="0" fontId="0" fillId="4" borderId="63" xfId="0" applyFill="1" applyBorder="1" applyAlignment="1">
      <alignment vertical="center"/>
    </xf>
    <xf numFmtId="0" fontId="0" fillId="4" borderId="64" xfId="0" applyFill="1" applyBorder="1" applyAlignment="1">
      <alignment vertical="center"/>
    </xf>
    <xf numFmtId="0" fontId="0" fillId="4" borderId="65" xfId="0" applyFill="1" applyBorder="1" applyAlignment="1">
      <alignment vertical="center"/>
    </xf>
    <xf numFmtId="0" fontId="3" fillId="0" borderId="60" xfId="0" applyFont="1" applyBorder="1" applyAlignment="1">
      <alignment horizontal="center" vertical="center"/>
    </xf>
    <xf numFmtId="0" fontId="20" fillId="0" borderId="61" xfId="0" applyFont="1" applyBorder="1" applyAlignment="1">
      <alignment vertical="center" wrapText="1"/>
    </xf>
    <xf numFmtId="0" fontId="20" fillId="0" borderId="62" xfId="0" applyFont="1" applyBorder="1" applyAlignment="1">
      <alignment vertical="center"/>
    </xf>
    <xf numFmtId="0" fontId="20" fillId="0" borderId="62" xfId="0" applyFont="1" applyBorder="1" applyAlignment="1">
      <alignment vertical="center" wrapText="1"/>
    </xf>
    <xf numFmtId="0" fontId="20" fillId="0" borderId="63" xfId="0" applyFont="1" applyBorder="1" applyAlignment="1">
      <alignment vertical="center" wrapText="1"/>
    </xf>
    <xf numFmtId="0" fontId="20" fillId="0" borderId="64" xfId="0" applyFont="1" applyBorder="1" applyAlignment="1">
      <alignment vertical="center" wrapText="1"/>
    </xf>
    <xf numFmtId="0" fontId="20" fillId="0" borderId="65" xfId="0" applyFont="1" applyBorder="1" applyAlignment="1">
      <alignment vertical="center" wrapText="1"/>
    </xf>
    <xf numFmtId="0" fontId="20" fillId="0" borderId="63" xfId="0" applyFont="1" applyBorder="1" applyAlignment="1">
      <alignment vertical="center"/>
    </xf>
    <xf numFmtId="0" fontId="20" fillId="0" borderId="0" xfId="0" applyFont="1">
      <alignment vertical="center"/>
    </xf>
    <xf numFmtId="0" fontId="20" fillId="2" borderId="31" xfId="0" applyFont="1" applyFill="1" applyBorder="1" applyAlignment="1">
      <alignment vertical="center"/>
    </xf>
    <xf numFmtId="0" fontId="20" fillId="2" borderId="28" xfId="0" applyFont="1" applyFill="1" applyBorder="1" applyAlignment="1">
      <alignment vertical="center"/>
    </xf>
    <xf numFmtId="0" fontId="20" fillId="2" borderId="10" xfId="0" applyFont="1" applyFill="1" applyBorder="1" applyAlignment="1">
      <alignment vertical="center"/>
    </xf>
    <xf numFmtId="0" fontId="20" fillId="2" borderId="71" xfId="0" applyFont="1" applyFill="1" applyBorder="1" applyAlignment="1">
      <alignment vertical="center"/>
    </xf>
    <xf numFmtId="0" fontId="20" fillId="2" borderId="11" xfId="0" applyFont="1" applyFill="1" applyBorder="1" applyAlignment="1">
      <alignment vertical="center"/>
    </xf>
    <xf numFmtId="38" fontId="0" fillId="0" borderId="1" xfId="0" applyNumberFormat="1" applyBorder="1" applyAlignment="1">
      <alignment vertical="center" wrapText="1"/>
    </xf>
    <xf numFmtId="38" fontId="0" fillId="0" borderId="41" xfId="0" applyNumberFormat="1" applyBorder="1" applyAlignment="1">
      <alignment vertical="center" wrapText="1"/>
    </xf>
    <xf numFmtId="38" fontId="0" fillId="0" borderId="42" xfId="0" applyNumberFormat="1" applyBorder="1" applyAlignment="1">
      <alignment vertical="center" wrapText="1"/>
    </xf>
    <xf numFmtId="38" fontId="0" fillId="0" borderId="64" xfId="0" applyNumberFormat="1" applyBorder="1" applyAlignment="1">
      <alignment vertical="center" wrapText="1"/>
    </xf>
    <xf numFmtId="38" fontId="0" fillId="0" borderId="50" xfId="0" applyNumberFormat="1" applyBorder="1" applyAlignment="1">
      <alignment vertical="center" wrapText="1"/>
    </xf>
    <xf numFmtId="38" fontId="0" fillId="0" borderId="86" xfId="0" applyNumberFormat="1" applyBorder="1" applyAlignment="1">
      <alignment vertical="center" wrapText="1"/>
    </xf>
    <xf numFmtId="38" fontId="0" fillId="0" borderId="87" xfId="0" applyNumberFormat="1" applyBorder="1" applyAlignment="1">
      <alignment vertical="center" wrapText="1"/>
    </xf>
    <xf numFmtId="38" fontId="0" fillId="0" borderId="72" xfId="0" applyNumberFormat="1" applyBorder="1" applyAlignment="1">
      <alignment vertical="center" wrapText="1"/>
    </xf>
    <xf numFmtId="38" fontId="0" fillId="0" borderId="2" xfId="0" applyNumberFormat="1" applyBorder="1" applyAlignment="1">
      <alignment vertical="center" wrapText="1"/>
    </xf>
    <xf numFmtId="38" fontId="0" fillId="0" borderId="96" xfId="0" applyNumberFormat="1" applyBorder="1" applyAlignment="1">
      <alignment vertical="center" wrapText="1"/>
    </xf>
    <xf numFmtId="38" fontId="0" fillId="0" borderId="67" xfId="0" applyNumberFormat="1" applyBorder="1" applyAlignment="1">
      <alignment vertical="center" wrapText="1"/>
    </xf>
    <xf numFmtId="38" fontId="0" fillId="0" borderId="53" xfId="0" applyNumberFormat="1" applyBorder="1" applyAlignment="1">
      <alignment vertical="center" wrapText="1"/>
    </xf>
    <xf numFmtId="38" fontId="0" fillId="0" borderId="113" xfId="0" applyNumberFormat="1" applyBorder="1" applyAlignment="1">
      <alignment vertical="center" wrapText="1"/>
    </xf>
    <xf numFmtId="38" fontId="0" fillId="0" borderId="45" xfId="0" applyNumberFormat="1" applyBorder="1" applyAlignment="1">
      <alignment vertical="center" wrapText="1"/>
    </xf>
    <xf numFmtId="38" fontId="0" fillId="0" borderId="69" xfId="0" applyNumberFormat="1" applyBorder="1" applyAlignment="1">
      <alignment vertical="center" wrapText="1"/>
    </xf>
    <xf numFmtId="179" fontId="0" fillId="0" borderId="85" xfId="0" applyNumberFormat="1" applyBorder="1" applyAlignment="1">
      <alignment vertical="center" wrapText="1"/>
    </xf>
    <xf numFmtId="179" fontId="0" fillId="0" borderId="51" xfId="0" applyNumberFormat="1" applyBorder="1" applyAlignment="1">
      <alignment vertical="center" wrapText="1"/>
    </xf>
    <xf numFmtId="179" fontId="0" fillId="0" borderId="114" xfId="0" applyNumberFormat="1" applyBorder="1" applyAlignment="1">
      <alignment vertical="center" wrapText="1"/>
    </xf>
    <xf numFmtId="179" fontId="0" fillId="0" borderId="49" xfId="0" applyNumberFormat="1" applyBorder="1" applyAlignment="1">
      <alignment vertical="center" wrapText="1"/>
    </xf>
    <xf numFmtId="179" fontId="0" fillId="0" borderId="2" xfId="0" applyNumberFormat="1" applyBorder="1" applyAlignment="1">
      <alignment vertical="center" wrapText="1"/>
    </xf>
    <xf numFmtId="179" fontId="0" fillId="0" borderId="87" xfId="0" applyNumberFormat="1" applyBorder="1" applyAlignment="1">
      <alignment vertical="center" wrapText="1"/>
    </xf>
    <xf numFmtId="0" fontId="0" fillId="2" borderId="115" xfId="0" applyFill="1" applyBorder="1" applyAlignment="1">
      <alignment vertical="center"/>
    </xf>
    <xf numFmtId="0" fontId="0" fillId="2" borderId="116" xfId="0" applyFill="1" applyBorder="1" applyAlignment="1">
      <alignment vertical="center"/>
    </xf>
    <xf numFmtId="179" fontId="0" fillId="0" borderId="117" xfId="0" applyNumberFormat="1" applyBorder="1" applyAlignment="1">
      <alignment vertical="center" wrapText="1"/>
    </xf>
    <xf numFmtId="179" fontId="0" fillId="0" borderId="118" xfId="0" applyNumberFormat="1" applyBorder="1" applyAlignment="1">
      <alignment vertical="center" wrapText="1"/>
    </xf>
    <xf numFmtId="179" fontId="0" fillId="0" borderId="119" xfId="0" applyNumberFormat="1" applyBorder="1" applyAlignment="1">
      <alignment vertical="center" wrapText="1"/>
    </xf>
    <xf numFmtId="179" fontId="0" fillId="0" borderId="59" xfId="0" applyNumberFormat="1" applyBorder="1" applyAlignment="1">
      <alignment vertical="center" wrapText="1"/>
    </xf>
    <xf numFmtId="179" fontId="0" fillId="0" borderId="3" xfId="0" applyNumberFormat="1" applyBorder="1" applyAlignment="1">
      <alignment vertical="center" wrapText="1"/>
    </xf>
    <xf numFmtId="179" fontId="0" fillId="0" borderId="113" xfId="0" applyNumberFormat="1" applyBorder="1" applyAlignment="1">
      <alignment vertical="center" wrapText="1"/>
    </xf>
    <xf numFmtId="179" fontId="0" fillId="0" borderId="42" xfId="0" applyNumberFormat="1" applyBorder="1" applyAlignment="1">
      <alignment vertical="center" wrapText="1"/>
    </xf>
    <xf numFmtId="0" fontId="0" fillId="2" borderId="120" xfId="0" applyFill="1" applyBorder="1" applyAlignment="1">
      <alignment vertical="center"/>
    </xf>
    <xf numFmtId="38" fontId="3" fillId="0" borderId="44" xfId="2" applyFont="1" applyBorder="1" applyAlignment="1">
      <alignment vertical="center" wrapText="1"/>
    </xf>
    <xf numFmtId="38" fontId="3" fillId="0" borderId="45" xfId="2" applyFont="1" applyBorder="1" applyAlignment="1">
      <alignment vertical="center"/>
    </xf>
    <xf numFmtId="38" fontId="3" fillId="0" borderId="45" xfId="2" applyFont="1" applyBorder="1" applyAlignment="1">
      <alignment vertical="center" wrapText="1"/>
    </xf>
    <xf numFmtId="38" fontId="3" fillId="0" borderId="47" xfId="2" applyFont="1" applyBorder="1" applyAlignment="1">
      <alignment vertical="center" wrapText="1"/>
    </xf>
    <xf numFmtId="38" fontId="3" fillId="0" borderId="46" xfId="2" applyFont="1" applyBorder="1" applyAlignment="1">
      <alignment vertical="center"/>
    </xf>
    <xf numFmtId="38" fontId="3" fillId="0" borderId="69" xfId="2" applyFont="1" applyBorder="1" applyAlignment="1">
      <alignment vertical="center" wrapText="1"/>
    </xf>
    <xf numFmtId="38" fontId="3" fillId="0" borderId="67" xfId="2" applyFont="1" applyBorder="1" applyAlignment="1">
      <alignment vertical="center"/>
    </xf>
    <xf numFmtId="38" fontId="3" fillId="0" borderId="67" xfId="2" applyFont="1" applyBorder="1" applyAlignment="1">
      <alignment horizontal="center" vertical="center"/>
    </xf>
    <xf numFmtId="38" fontId="3" fillId="0" borderId="68" xfId="2" applyFont="1" applyBorder="1" applyAlignment="1">
      <alignment horizontal="right" vertical="center"/>
    </xf>
    <xf numFmtId="38" fontId="0" fillId="0" borderId="3" xfId="0" applyNumberFormat="1" applyBorder="1" applyAlignment="1">
      <alignment vertical="center" wrapText="1"/>
    </xf>
    <xf numFmtId="38" fontId="0" fillId="0" borderId="121" xfId="0" applyNumberFormat="1" applyBorder="1" applyAlignment="1">
      <alignment vertical="center" wrapText="1"/>
    </xf>
    <xf numFmtId="38" fontId="0" fillId="0" borderId="55" xfId="0" applyNumberFormat="1" applyBorder="1" applyAlignment="1">
      <alignment vertical="center" wrapText="1"/>
    </xf>
    <xf numFmtId="38" fontId="0" fillId="0" borderId="108" xfId="0" applyNumberFormat="1" applyBorder="1" applyAlignment="1">
      <alignment vertical="center" wrapText="1"/>
    </xf>
    <xf numFmtId="38" fontId="0" fillId="0" borderId="73" xfId="0" applyNumberFormat="1" applyBorder="1" applyAlignment="1">
      <alignment vertical="center" wrapText="1"/>
    </xf>
    <xf numFmtId="38" fontId="0" fillId="0" borderId="122" xfId="0" applyNumberFormat="1" applyBorder="1" applyAlignment="1">
      <alignment vertical="center" wrapText="1"/>
    </xf>
    <xf numFmtId="177" fontId="0" fillId="0" borderId="102" xfId="0" applyNumberFormat="1" applyBorder="1" applyAlignment="1">
      <alignment vertical="center"/>
    </xf>
    <xf numFmtId="38" fontId="0" fillId="0" borderId="46" xfId="0" applyNumberFormat="1" applyBorder="1" applyAlignment="1">
      <alignment vertical="center" wrapText="1"/>
    </xf>
    <xf numFmtId="38" fontId="0" fillId="0" borderId="54" xfId="0" applyNumberFormat="1" applyBorder="1" applyAlignment="1">
      <alignment vertical="center" wrapText="1"/>
    </xf>
    <xf numFmtId="38" fontId="0" fillId="0" borderId="123" xfId="0" applyNumberFormat="1" applyBorder="1" applyAlignment="1">
      <alignment vertical="center" wrapText="1"/>
    </xf>
    <xf numFmtId="38" fontId="0" fillId="0" borderId="68" xfId="0" applyNumberFormat="1" applyBorder="1" applyAlignment="1">
      <alignment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98"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1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8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89" xfId="0" applyFont="1" applyBorder="1" applyAlignment="1">
      <alignment horizontal="center" vertical="center"/>
    </xf>
    <xf numFmtId="0" fontId="2" fillId="0" borderId="9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3" xfId="0" applyFont="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38" fontId="2" fillId="0" borderId="72" xfId="1" applyFont="1" applyFill="1" applyBorder="1" applyAlignment="1">
      <alignment horizontal="center" vertical="center"/>
    </xf>
    <xf numFmtId="38" fontId="2" fillId="0" borderId="73" xfId="1" applyFont="1" applyFill="1" applyBorder="1" applyAlignment="1">
      <alignment horizontal="center" vertical="center"/>
    </xf>
    <xf numFmtId="38" fontId="2" fillId="0" borderId="49" xfId="1" applyFont="1" applyFill="1" applyBorder="1" applyAlignment="1">
      <alignment horizontal="center" vertical="center"/>
    </xf>
    <xf numFmtId="38" fontId="2" fillId="0" borderId="50" xfId="1"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wrapText="1"/>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lignment vertic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98"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0" fillId="0" borderId="42"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wrapText="1"/>
    </xf>
    <xf numFmtId="0" fontId="0" fillId="0" borderId="34" xfId="0"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9" xfId="0" applyFont="1" applyFill="1" applyBorder="1" applyAlignment="1">
      <alignment horizontal="center" vertical="center"/>
    </xf>
    <xf numFmtId="177" fontId="2" fillId="0" borderId="72" xfId="0" applyNumberFormat="1" applyFont="1" applyFill="1" applyBorder="1" applyAlignment="1">
      <alignment horizontal="center" vertical="center"/>
    </xf>
    <xf numFmtId="177" fontId="2" fillId="0" borderId="73"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38" fontId="2" fillId="0" borderId="49" xfId="1" applyFont="1" applyBorder="1" applyAlignment="1">
      <alignment horizontal="center" vertical="center"/>
    </xf>
    <xf numFmtId="38" fontId="2" fillId="0" borderId="50" xfId="1" applyFont="1" applyBorder="1" applyAlignment="1">
      <alignment horizontal="center" vertical="center"/>
    </xf>
    <xf numFmtId="38" fontId="2" fillId="0" borderId="98" xfId="1" applyFont="1" applyBorder="1" applyAlignment="1">
      <alignment horizontal="center" vertical="center"/>
    </xf>
    <xf numFmtId="38" fontId="2" fillId="0" borderId="86" xfId="1" applyFont="1" applyBorder="1" applyAlignment="1">
      <alignment horizontal="center" vertical="center"/>
    </xf>
    <xf numFmtId="38" fontId="2" fillId="0" borderId="87" xfId="1" applyFont="1" applyBorder="1" applyAlignment="1">
      <alignment horizontal="center" vertical="center"/>
    </xf>
    <xf numFmtId="38" fontId="2" fillId="0" borderId="88" xfId="1" applyFont="1" applyBorder="1" applyAlignment="1">
      <alignment horizontal="center" vertical="center"/>
    </xf>
    <xf numFmtId="0" fontId="2" fillId="0" borderId="95" xfId="0" applyFont="1" applyFill="1" applyBorder="1" applyAlignment="1">
      <alignment horizontal="center" vertical="center"/>
    </xf>
    <xf numFmtId="38" fontId="2" fillId="0" borderId="72" xfId="1" applyFont="1" applyBorder="1" applyAlignment="1">
      <alignment horizontal="center" vertical="center"/>
    </xf>
    <xf numFmtId="38" fontId="2" fillId="0" borderId="73" xfId="1" applyFont="1" applyBorder="1" applyAlignment="1">
      <alignment horizontal="center" vertical="center"/>
    </xf>
    <xf numFmtId="38" fontId="2" fillId="0" borderId="3" xfId="1" applyFont="1" applyBorder="1" applyAlignment="1">
      <alignment horizontal="center" vertical="center"/>
    </xf>
    <xf numFmtId="38" fontId="2" fillId="0" borderId="0" xfId="1" applyFont="1" applyBorder="1" applyAlignment="1">
      <alignment horizontal="center" vertical="center"/>
    </xf>
    <xf numFmtId="38" fontId="2" fillId="0" borderId="89" xfId="1" applyFont="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38" fontId="2" fillId="0" borderId="98" xfId="1" applyFont="1" applyFill="1" applyBorder="1" applyAlignment="1">
      <alignment horizontal="center" vertical="center"/>
    </xf>
    <xf numFmtId="0" fontId="19" fillId="0" borderId="72" xfId="0" applyFont="1" applyBorder="1" applyAlignment="1">
      <alignment horizontal="center" vertical="center"/>
    </xf>
    <xf numFmtId="0" fontId="2" fillId="0" borderId="111" xfId="0" applyFont="1" applyFill="1" applyBorder="1" applyAlignment="1">
      <alignment horizontal="center" vertical="center"/>
    </xf>
    <xf numFmtId="0" fontId="0" fillId="0" borderId="98"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98"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2" xfId="0" applyFont="1" applyBorder="1" applyAlignment="1">
      <alignment horizontal="center" vertical="center"/>
    </xf>
    <xf numFmtId="0" fontId="4" fillId="0" borderId="82" xfId="0" applyFont="1" applyBorder="1" applyAlignment="1">
      <alignment horizontal="center" vertical="center"/>
    </xf>
    <xf numFmtId="0" fontId="4" fillId="0" borderId="8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19" fillId="0" borderId="41" xfId="0" applyFont="1" applyBorder="1" applyAlignment="1">
      <alignment horizontal="center" vertical="center"/>
    </xf>
    <xf numFmtId="0" fontId="3" fillId="0" borderId="43" xfId="0" applyFont="1" applyBorder="1" applyAlignment="1">
      <alignment horizontal="center" vertical="center"/>
    </xf>
    <xf numFmtId="38" fontId="20" fillId="0" borderId="44" xfId="1" applyFont="1" applyBorder="1" applyAlignment="1">
      <alignment vertical="center" shrinkToFit="1"/>
    </xf>
    <xf numFmtId="38" fontId="20" fillId="0" borderId="45" xfId="1" applyFont="1" applyBorder="1" applyAlignment="1">
      <alignment vertical="center" shrinkToFit="1"/>
    </xf>
    <xf numFmtId="38" fontId="20" fillId="0" borderId="46" xfId="1" applyFont="1" applyBorder="1" applyAlignment="1">
      <alignment vertical="center" shrinkToFit="1"/>
    </xf>
    <xf numFmtId="38" fontId="20" fillId="0" borderId="47" xfId="1" applyFont="1" applyBorder="1" applyAlignment="1">
      <alignment vertical="center" shrinkToFit="1"/>
    </xf>
    <xf numFmtId="38" fontId="20" fillId="0" borderId="48" xfId="1" applyFont="1" applyBorder="1" applyAlignment="1">
      <alignment vertical="center" shrinkToFit="1"/>
    </xf>
    <xf numFmtId="38" fontId="20" fillId="0" borderId="52" xfId="1" applyFont="1" applyBorder="1" applyAlignment="1">
      <alignment vertical="center" shrinkToFit="1"/>
    </xf>
    <xf numFmtId="38" fontId="20" fillId="0" borderId="53" xfId="1" applyFont="1" applyBorder="1" applyAlignment="1">
      <alignment vertical="center" shrinkToFit="1"/>
    </xf>
    <xf numFmtId="38" fontId="20" fillId="0" borderId="54" xfId="1" applyFont="1" applyBorder="1" applyAlignment="1">
      <alignment vertical="center" shrinkToFit="1"/>
    </xf>
    <xf numFmtId="38" fontId="20" fillId="0" borderId="55" xfId="1" applyFont="1" applyBorder="1" applyAlignment="1">
      <alignment vertical="center" shrinkToFit="1"/>
    </xf>
    <xf numFmtId="38" fontId="20" fillId="0" borderId="56" xfId="1" applyFont="1" applyBorder="1" applyAlignment="1">
      <alignment vertical="center" shrinkToFit="1"/>
    </xf>
    <xf numFmtId="38" fontId="20" fillId="0" borderId="66" xfId="1" applyFont="1" applyBorder="1" applyAlignment="1">
      <alignment vertical="center" shrinkToFit="1"/>
    </xf>
    <xf numFmtId="38" fontId="20" fillId="0" borderId="67" xfId="1" applyFont="1" applyBorder="1" applyAlignment="1">
      <alignment vertical="center" shrinkToFit="1"/>
    </xf>
    <xf numFmtId="38" fontId="20" fillId="0" borderId="68" xfId="1" applyFont="1" applyBorder="1" applyAlignment="1">
      <alignment vertical="center" shrinkToFit="1"/>
    </xf>
    <xf numFmtId="38" fontId="20" fillId="0" borderId="69" xfId="1" applyFont="1" applyBorder="1" applyAlignment="1">
      <alignment vertical="center" shrinkToFit="1"/>
    </xf>
    <xf numFmtId="38" fontId="20" fillId="0" borderId="70" xfId="1" applyFont="1" applyBorder="1" applyAlignment="1">
      <alignment vertical="center" shrinkToFit="1"/>
    </xf>
    <xf numFmtId="38" fontId="20" fillId="0" borderId="67" xfId="1" applyFont="1" applyBorder="1" applyAlignment="1">
      <alignment horizontal="right" vertical="center" shrinkToFit="1"/>
    </xf>
    <xf numFmtId="38" fontId="20" fillId="0" borderId="68" xfId="1" applyFont="1" applyBorder="1" applyAlignment="1">
      <alignment horizontal="right" vertical="center" shrinkToFit="1"/>
    </xf>
    <xf numFmtId="38" fontId="20" fillId="2" borderId="110" xfId="1" applyFont="1" applyFill="1" applyBorder="1" applyAlignment="1">
      <alignment vertical="center" shrinkToFit="1"/>
    </xf>
    <xf numFmtId="38" fontId="20" fillId="2" borderId="16" xfId="1" applyFont="1" applyFill="1" applyBorder="1" applyAlignment="1">
      <alignment vertical="center" shrinkToFit="1"/>
    </xf>
    <xf numFmtId="38" fontId="20" fillId="2" borderId="17" xfId="1" applyFont="1" applyFill="1" applyBorder="1" applyAlignment="1">
      <alignment vertical="center" shrinkToFit="1"/>
    </xf>
    <xf numFmtId="38" fontId="20" fillId="2" borderId="34" xfId="1" applyFont="1" applyFill="1" applyBorder="1" applyAlignment="1">
      <alignment vertical="center" shrinkToFit="1"/>
    </xf>
    <xf numFmtId="38" fontId="20" fillId="2" borderId="21" xfId="1" applyFont="1" applyFill="1" applyBorder="1" applyAlignment="1">
      <alignment vertical="center" shrinkToFit="1"/>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19192875"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H650"/>
  <sheetViews>
    <sheetView tabSelected="1" view="pageBreakPreview" topLeftCell="A457" zoomScale="60" zoomScaleNormal="100" workbookViewId="0">
      <selection activeCell="L477" sqref="L477"/>
    </sheetView>
  </sheetViews>
  <sheetFormatPr defaultRowHeight="13.5"/>
  <cols>
    <col min="1" max="1" width="2.75" customWidth="1"/>
    <col min="2" max="3" width="4.625" customWidth="1"/>
    <col min="4" max="4" width="14.125" customWidth="1"/>
    <col min="5" max="5" width="4.625" customWidth="1"/>
    <col min="6" max="6" width="6.375" customWidth="1"/>
    <col min="7" max="7" width="5.5" customWidth="1"/>
    <col min="8" max="8" width="12" customWidth="1"/>
    <col min="9" max="9" width="4.625" customWidth="1"/>
    <col min="10" max="10" width="15.75" customWidth="1"/>
    <col min="11" max="11" width="4.625" customWidth="1"/>
    <col min="12" max="12" width="13.625" customWidth="1"/>
    <col min="13" max="13" width="4.625" customWidth="1"/>
    <col min="14" max="14" width="12.25" customWidth="1"/>
    <col min="15" max="15" width="6.75" customWidth="1"/>
    <col min="16" max="16" width="14.75" customWidth="1"/>
    <col min="17" max="17" width="6.625" customWidth="1"/>
    <col min="18" max="18" width="15" customWidth="1"/>
    <col min="19" max="19" width="4.625" customWidth="1"/>
    <col min="20" max="20" width="12.375" customWidth="1"/>
    <col min="21" max="21" width="7.375" customWidth="1"/>
    <col min="22" max="22" width="12.875" customWidth="1"/>
    <col min="23" max="23" width="4.625" customWidth="1"/>
    <col min="24" max="24" width="10.25" customWidth="1"/>
    <col min="25" max="25" width="4.625" customWidth="1"/>
    <col min="26" max="26" width="10.125" customWidth="1"/>
    <col min="27" max="27" width="7.375" customWidth="1"/>
    <col min="28" max="28" width="13" customWidth="1"/>
    <col min="29" max="29" width="6.25" customWidth="1"/>
    <col min="30" max="30" width="14.125" customWidth="1"/>
    <col min="31" max="31" width="7" customWidth="1"/>
    <col min="32" max="32" width="18.125" customWidth="1"/>
    <col min="33" max="33" width="6.5" customWidth="1"/>
    <col min="34" max="34" width="15.5" customWidth="1"/>
    <col min="35" max="40" width="4.625" customWidth="1"/>
  </cols>
  <sheetData>
    <row r="1" spans="2:34" ht="30" customHeight="1">
      <c r="B1" s="588" t="s">
        <v>31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row>
    <row r="2" spans="2:34" ht="14.25" thickBot="1">
      <c r="AH2" s="1" t="s">
        <v>4</v>
      </c>
    </row>
    <row r="3" spans="2:34" ht="13.5" customHeight="1">
      <c r="B3" s="589" t="s">
        <v>29</v>
      </c>
      <c r="C3" s="590"/>
      <c r="D3" s="590"/>
      <c r="E3" s="590"/>
      <c r="F3" s="595" t="s">
        <v>0</v>
      </c>
      <c r="G3" s="598" t="s">
        <v>1</v>
      </c>
      <c r="H3" s="599"/>
      <c r="I3" s="599"/>
      <c r="J3" s="599"/>
      <c r="K3" s="599"/>
      <c r="L3" s="599"/>
      <c r="M3" s="599"/>
      <c r="N3" s="599"/>
      <c r="O3" s="599"/>
      <c r="P3" s="600"/>
      <c r="Q3" s="601" t="s">
        <v>2</v>
      </c>
      <c r="R3" s="599"/>
      <c r="S3" s="599"/>
      <c r="T3" s="599"/>
      <c r="U3" s="599"/>
      <c r="V3" s="599"/>
      <c r="W3" s="599"/>
      <c r="X3" s="599"/>
      <c r="Y3" s="599"/>
      <c r="Z3" s="599"/>
      <c r="AA3" s="599"/>
      <c r="AB3" s="599"/>
      <c r="AC3" s="599"/>
      <c r="AD3" s="602"/>
      <c r="AE3" s="603"/>
      <c r="AF3" s="604"/>
      <c r="AG3" s="605"/>
      <c r="AH3" s="606"/>
    </row>
    <row r="4" spans="2:34" ht="13.5" customHeight="1">
      <c r="B4" s="591"/>
      <c r="C4" s="592"/>
      <c r="D4" s="592"/>
      <c r="E4" s="592"/>
      <c r="F4" s="596"/>
      <c r="G4" s="607" t="s">
        <v>7</v>
      </c>
      <c r="H4" s="608"/>
      <c r="I4" s="613" t="s">
        <v>19</v>
      </c>
      <c r="J4" s="608"/>
      <c r="K4" s="613" t="s">
        <v>20</v>
      </c>
      <c r="L4" s="608"/>
      <c r="M4" s="613" t="s">
        <v>28</v>
      </c>
      <c r="N4" s="608"/>
      <c r="O4" s="646" t="s">
        <v>12</v>
      </c>
      <c r="P4" s="647"/>
      <c r="Q4" s="649" t="s">
        <v>8</v>
      </c>
      <c r="R4" s="615"/>
      <c r="S4" s="614" t="s">
        <v>23</v>
      </c>
      <c r="T4" s="615"/>
      <c r="U4" s="614" t="s">
        <v>21</v>
      </c>
      <c r="V4" s="615"/>
      <c r="W4" s="614" t="s">
        <v>9</v>
      </c>
      <c r="X4" s="615"/>
      <c r="Y4" s="614" t="s">
        <v>22</v>
      </c>
      <c r="Z4" s="615"/>
      <c r="AA4" s="614" t="s">
        <v>27</v>
      </c>
      <c r="AB4" s="615"/>
      <c r="AC4" s="615" t="s">
        <v>15</v>
      </c>
      <c r="AD4" s="616"/>
      <c r="AE4" s="617" t="s">
        <v>17</v>
      </c>
      <c r="AF4" s="618"/>
      <c r="AG4" s="622" t="s">
        <v>3</v>
      </c>
      <c r="AH4" s="623"/>
    </row>
    <row r="5" spans="2:34" ht="24" customHeight="1">
      <c r="B5" s="591"/>
      <c r="C5" s="592"/>
      <c r="D5" s="592"/>
      <c r="E5" s="592"/>
      <c r="F5" s="596"/>
      <c r="G5" s="609"/>
      <c r="H5" s="610"/>
      <c r="I5" s="610"/>
      <c r="J5" s="610"/>
      <c r="K5" s="610"/>
      <c r="L5" s="610"/>
      <c r="M5" s="610"/>
      <c r="N5" s="610"/>
      <c r="O5" s="618"/>
      <c r="P5" s="648"/>
      <c r="Q5" s="650"/>
      <c r="R5" s="615"/>
      <c r="S5" s="615"/>
      <c r="T5" s="615"/>
      <c r="U5" s="615"/>
      <c r="V5" s="615"/>
      <c r="W5" s="615"/>
      <c r="X5" s="615"/>
      <c r="Y5" s="615"/>
      <c r="Z5" s="615"/>
      <c r="AA5" s="615"/>
      <c r="AB5" s="615"/>
      <c r="AC5" s="615"/>
      <c r="AD5" s="616"/>
      <c r="AE5" s="619"/>
      <c r="AF5" s="618"/>
      <c r="AG5" s="615"/>
      <c r="AH5" s="624"/>
    </row>
    <row r="6" spans="2:34" ht="21.75" customHeight="1">
      <c r="B6" s="591"/>
      <c r="C6" s="592"/>
      <c r="D6" s="592"/>
      <c r="E6" s="592"/>
      <c r="F6" s="596"/>
      <c r="G6" s="611"/>
      <c r="H6" s="612"/>
      <c r="I6" s="612"/>
      <c r="J6" s="612"/>
      <c r="K6" s="612"/>
      <c r="L6" s="612"/>
      <c r="M6" s="612"/>
      <c r="N6" s="612"/>
      <c r="O6" s="621"/>
      <c r="P6" s="623"/>
      <c r="Q6" s="650"/>
      <c r="R6" s="615"/>
      <c r="S6" s="615"/>
      <c r="T6" s="615"/>
      <c r="U6" s="615"/>
      <c r="V6" s="615"/>
      <c r="W6" s="615"/>
      <c r="X6" s="615"/>
      <c r="Y6" s="615"/>
      <c r="Z6" s="615"/>
      <c r="AA6" s="615"/>
      <c r="AB6" s="615"/>
      <c r="AC6" s="615"/>
      <c r="AD6" s="616"/>
      <c r="AE6" s="620"/>
      <c r="AF6" s="621"/>
      <c r="AG6" s="615"/>
      <c r="AH6" s="624"/>
    </row>
    <row r="7" spans="2:34" ht="42.75" customHeight="1" thickBot="1">
      <c r="B7" s="593"/>
      <c r="C7" s="594"/>
      <c r="D7" s="594"/>
      <c r="E7" s="594"/>
      <c r="F7" s="597"/>
      <c r="G7" s="5" t="s">
        <v>11</v>
      </c>
      <c r="H7" s="2" t="s">
        <v>13</v>
      </c>
      <c r="I7" s="3" t="s">
        <v>11</v>
      </c>
      <c r="J7" s="2" t="s">
        <v>13</v>
      </c>
      <c r="K7" s="3" t="s">
        <v>11</v>
      </c>
      <c r="L7" s="2" t="s">
        <v>14</v>
      </c>
      <c r="M7" s="3" t="s">
        <v>11</v>
      </c>
      <c r="N7" s="2" t="s">
        <v>14</v>
      </c>
      <c r="O7" s="3" t="s">
        <v>11</v>
      </c>
      <c r="P7" s="6" t="s">
        <v>14</v>
      </c>
      <c r="Q7" s="8" t="s">
        <v>11</v>
      </c>
      <c r="R7" s="2" t="s">
        <v>14</v>
      </c>
      <c r="S7" s="3" t="s">
        <v>11</v>
      </c>
      <c r="T7" s="2" t="s">
        <v>14</v>
      </c>
      <c r="U7" s="3" t="s">
        <v>11</v>
      </c>
      <c r="V7" s="2" t="s">
        <v>14</v>
      </c>
      <c r="W7" s="3" t="s">
        <v>11</v>
      </c>
      <c r="X7" s="2" t="s">
        <v>14</v>
      </c>
      <c r="Y7" s="3" t="s">
        <v>11</v>
      </c>
      <c r="Z7" s="2" t="s">
        <v>14</v>
      </c>
      <c r="AA7" s="3" t="s">
        <v>11</v>
      </c>
      <c r="AB7" s="2" t="s">
        <v>14</v>
      </c>
      <c r="AC7" s="3" t="s">
        <v>11</v>
      </c>
      <c r="AD7" s="4" t="s">
        <v>14</v>
      </c>
      <c r="AE7" s="5" t="s">
        <v>11</v>
      </c>
      <c r="AF7" s="2" t="s">
        <v>14</v>
      </c>
      <c r="AG7" s="3" t="s">
        <v>11</v>
      </c>
      <c r="AH7" s="6" t="s">
        <v>14</v>
      </c>
    </row>
    <row r="8" spans="2:34" ht="24" customHeight="1">
      <c r="B8" s="564" t="s">
        <v>98</v>
      </c>
      <c r="C8" s="642"/>
      <c r="D8" s="642"/>
      <c r="E8" s="642"/>
      <c r="F8" s="15" t="s">
        <v>5</v>
      </c>
      <c r="G8" s="537">
        <v>56</v>
      </c>
      <c r="H8" s="538">
        <v>4994000</v>
      </c>
      <c r="I8" s="539">
        <v>6</v>
      </c>
      <c r="J8" s="538">
        <v>3897000</v>
      </c>
      <c r="K8" s="539">
        <v>33</v>
      </c>
      <c r="L8" s="538">
        <v>26976000</v>
      </c>
      <c r="M8" s="539">
        <v>7</v>
      </c>
      <c r="N8" s="539">
        <v>1009000</v>
      </c>
      <c r="O8" s="18">
        <f>G8+I8+K8+M8</f>
        <v>102</v>
      </c>
      <c r="P8" s="19">
        <f>H8+J8+L8+N8</f>
        <v>36876000</v>
      </c>
      <c r="Q8" s="540">
        <v>230</v>
      </c>
      <c r="R8" s="539">
        <v>32589000</v>
      </c>
      <c r="S8" s="539">
        <v>202</v>
      </c>
      <c r="T8" s="538">
        <v>28367000</v>
      </c>
      <c r="U8" s="539">
        <v>14</v>
      </c>
      <c r="V8" s="538">
        <v>6711000</v>
      </c>
      <c r="W8" s="539">
        <v>12</v>
      </c>
      <c r="X8" s="538">
        <v>628000</v>
      </c>
      <c r="Y8" s="539"/>
      <c r="Z8" s="538"/>
      <c r="AA8" s="539">
        <v>16</v>
      </c>
      <c r="AB8" s="538">
        <v>577000</v>
      </c>
      <c r="AC8" s="18">
        <f>Q8+S8+U8+W8+Y8+AA8</f>
        <v>474</v>
      </c>
      <c r="AD8" s="21">
        <f>R8+T8+V8+X8+Z8+AB8</f>
        <v>68872000</v>
      </c>
      <c r="AE8" s="16">
        <f>O8+AC8</f>
        <v>576</v>
      </c>
      <c r="AF8" s="18">
        <f>P8+AD8</f>
        <v>105748000</v>
      </c>
      <c r="AG8" s="539">
        <v>576</v>
      </c>
      <c r="AH8" s="541">
        <v>105748000</v>
      </c>
    </row>
    <row r="9" spans="2:34" ht="24" customHeight="1">
      <c r="B9" s="560"/>
      <c r="C9" s="643"/>
      <c r="D9" s="643"/>
      <c r="E9" s="643"/>
      <c r="F9" s="23" t="s">
        <v>6</v>
      </c>
      <c r="G9" s="24"/>
      <c r="H9" s="25"/>
      <c r="I9" s="25"/>
      <c r="J9" s="25"/>
      <c r="K9" s="25"/>
      <c r="L9" s="25"/>
      <c r="M9" s="25"/>
      <c r="N9" s="25"/>
      <c r="O9" s="26">
        <f>G9+I9+K9+M9</f>
        <v>0</v>
      </c>
      <c r="P9" s="27">
        <f t="shared" ref="P9:P10" si="0">H9+J9+L9+N9</f>
        <v>0</v>
      </c>
      <c r="Q9" s="28"/>
      <c r="R9" s="25"/>
      <c r="S9" s="25"/>
      <c r="T9" s="25"/>
      <c r="U9" s="25"/>
      <c r="V9" s="25"/>
      <c r="W9" s="25"/>
      <c r="X9" s="25"/>
      <c r="Y9" s="25"/>
      <c r="Z9" s="25"/>
      <c r="AA9" s="25"/>
      <c r="AB9" s="25"/>
      <c r="AC9" s="26">
        <f t="shared" ref="AC9:AD10" si="1">Q9+S9+U9+W9+Y9+AA9</f>
        <v>0</v>
      </c>
      <c r="AD9" s="29">
        <f t="shared" si="1"/>
        <v>0</v>
      </c>
      <c r="AE9" s="30">
        <f t="shared" ref="AE9:AF10" si="2">O9+AC9</f>
        <v>0</v>
      </c>
      <c r="AF9" s="26">
        <f t="shared" si="2"/>
        <v>0</v>
      </c>
      <c r="AG9" s="25"/>
      <c r="AH9" s="31"/>
    </row>
    <row r="10" spans="2:34" ht="24" customHeight="1">
      <c r="B10" s="560"/>
      <c r="C10" s="643"/>
      <c r="D10" s="643"/>
      <c r="E10" s="643"/>
      <c r="F10" s="32" t="s">
        <v>10</v>
      </c>
      <c r="G10" s="33"/>
      <c r="H10" s="34"/>
      <c r="I10" s="34"/>
      <c r="J10" s="34"/>
      <c r="K10" s="34"/>
      <c r="L10" s="34"/>
      <c r="M10" s="34"/>
      <c r="N10" s="34"/>
      <c r="O10" s="35">
        <f>G10+I10+K10+M10</f>
        <v>0</v>
      </c>
      <c r="P10" s="36">
        <f t="shared" si="0"/>
        <v>0</v>
      </c>
      <c r="Q10" s="542">
        <v>1</v>
      </c>
      <c r="R10" s="543">
        <v>13000</v>
      </c>
      <c r="S10" s="543"/>
      <c r="T10" s="543"/>
      <c r="U10" s="543"/>
      <c r="V10" s="543"/>
      <c r="W10" s="543">
        <v>4</v>
      </c>
      <c r="X10" s="543">
        <v>74000</v>
      </c>
      <c r="Y10" s="543"/>
      <c r="Z10" s="543"/>
      <c r="AA10" s="543"/>
      <c r="AB10" s="543"/>
      <c r="AC10" s="35">
        <f t="shared" si="1"/>
        <v>5</v>
      </c>
      <c r="AD10" s="38">
        <f t="shared" si="1"/>
        <v>87000</v>
      </c>
      <c r="AE10" s="39">
        <f t="shared" si="2"/>
        <v>5</v>
      </c>
      <c r="AF10" s="35">
        <f t="shared" si="2"/>
        <v>87000</v>
      </c>
      <c r="AG10" s="544">
        <v>5</v>
      </c>
      <c r="AH10" s="545">
        <v>87000</v>
      </c>
    </row>
    <row r="11" spans="2:34" ht="24" customHeight="1" thickBot="1">
      <c r="B11" s="644"/>
      <c r="C11" s="645"/>
      <c r="D11" s="645"/>
      <c r="E11" s="645"/>
      <c r="F11" s="9" t="s">
        <v>16</v>
      </c>
      <c r="G11" s="10">
        <f>SUM(G8:G10)</f>
        <v>56</v>
      </c>
      <c r="H11" s="11">
        <f t="shared" ref="H11:AH11" si="3">SUM(H8:H10)</f>
        <v>4994000</v>
      </c>
      <c r="I11" s="11">
        <f t="shared" si="3"/>
        <v>6</v>
      </c>
      <c r="J11" s="11">
        <f t="shared" si="3"/>
        <v>3897000</v>
      </c>
      <c r="K11" s="11">
        <f t="shared" si="3"/>
        <v>33</v>
      </c>
      <c r="L11" s="11">
        <f t="shared" si="3"/>
        <v>26976000</v>
      </c>
      <c r="M11" s="11">
        <f t="shared" si="3"/>
        <v>7</v>
      </c>
      <c r="N11" s="11">
        <f t="shared" si="3"/>
        <v>1009000</v>
      </c>
      <c r="O11" s="11">
        <f t="shared" si="3"/>
        <v>102</v>
      </c>
      <c r="P11" s="12">
        <f t="shared" si="3"/>
        <v>36876000</v>
      </c>
      <c r="Q11" s="13">
        <f t="shared" si="3"/>
        <v>231</v>
      </c>
      <c r="R11" s="11">
        <f t="shared" si="3"/>
        <v>32602000</v>
      </c>
      <c r="S11" s="11">
        <f t="shared" si="3"/>
        <v>202</v>
      </c>
      <c r="T11" s="11">
        <f t="shared" si="3"/>
        <v>28367000</v>
      </c>
      <c r="U11" s="11">
        <f t="shared" si="3"/>
        <v>14</v>
      </c>
      <c r="V11" s="11">
        <f t="shared" si="3"/>
        <v>6711000</v>
      </c>
      <c r="W11" s="11">
        <f t="shared" si="3"/>
        <v>16</v>
      </c>
      <c r="X11" s="11">
        <f t="shared" si="3"/>
        <v>702000</v>
      </c>
      <c r="Y11" s="11">
        <f t="shared" si="3"/>
        <v>0</v>
      </c>
      <c r="Z11" s="11">
        <f t="shared" si="3"/>
        <v>0</v>
      </c>
      <c r="AA11" s="11">
        <f t="shared" si="3"/>
        <v>16</v>
      </c>
      <c r="AB11" s="11">
        <f t="shared" si="3"/>
        <v>577000</v>
      </c>
      <c r="AC11" s="11">
        <f t="shared" si="3"/>
        <v>479</v>
      </c>
      <c r="AD11" s="14">
        <f t="shared" si="3"/>
        <v>68959000</v>
      </c>
      <c r="AE11" s="10">
        <f t="shared" si="3"/>
        <v>581</v>
      </c>
      <c r="AF11" s="11">
        <f t="shared" si="3"/>
        <v>105835000</v>
      </c>
      <c r="AG11" s="11">
        <f t="shared" si="3"/>
        <v>581</v>
      </c>
      <c r="AH11" s="12">
        <f t="shared" si="3"/>
        <v>105835000</v>
      </c>
    </row>
    <row r="12" spans="2:34" ht="24" customHeight="1">
      <c r="B12" s="564" t="s">
        <v>84</v>
      </c>
      <c r="C12" s="565"/>
      <c r="D12" s="565"/>
      <c r="E12" s="565"/>
      <c r="F12" s="15" t="s">
        <v>85</v>
      </c>
      <c r="G12" s="16"/>
      <c r="H12" s="17"/>
      <c r="I12" s="18"/>
      <c r="J12" s="17"/>
      <c r="K12" s="18"/>
      <c r="L12" s="17"/>
      <c r="M12" s="18"/>
      <c r="N12" s="18"/>
      <c r="O12" s="18">
        <f>G12+I12+K12+M12</f>
        <v>0</v>
      </c>
      <c r="P12" s="19">
        <f>H12+J12+L12+N12</f>
        <v>0</v>
      </c>
      <c r="Q12" s="20"/>
      <c r="R12" s="18"/>
      <c r="S12" s="18"/>
      <c r="T12" s="17"/>
      <c r="U12" s="18">
        <v>2</v>
      </c>
      <c r="V12" s="17">
        <v>61194</v>
      </c>
      <c r="W12" s="18"/>
      <c r="X12" s="17"/>
      <c r="Y12" s="18"/>
      <c r="Z12" s="17"/>
      <c r="AA12" s="18">
        <v>2</v>
      </c>
      <c r="AB12" s="17">
        <v>427875</v>
      </c>
      <c r="AC12" s="18">
        <f>Q12+S12+U12+W12+Y12+AA12</f>
        <v>4</v>
      </c>
      <c r="AD12" s="21">
        <f>R12+T12+V12+X12+Z12+AB12</f>
        <v>489069</v>
      </c>
      <c r="AE12" s="16">
        <f>O12+AC12</f>
        <v>4</v>
      </c>
      <c r="AF12" s="18">
        <f>P12+AD12</f>
        <v>489069</v>
      </c>
      <c r="AG12" s="18">
        <v>4</v>
      </c>
      <c r="AH12" s="22">
        <v>489069</v>
      </c>
    </row>
    <row r="13" spans="2:34" ht="24" customHeight="1">
      <c r="B13" s="560"/>
      <c r="C13" s="558"/>
      <c r="D13" s="558"/>
      <c r="E13" s="558"/>
      <c r="F13" s="23" t="s">
        <v>86</v>
      </c>
      <c r="G13" s="24"/>
      <c r="H13" s="25"/>
      <c r="I13" s="25"/>
      <c r="J13" s="25"/>
      <c r="K13" s="25"/>
      <c r="L13" s="25"/>
      <c r="M13" s="25"/>
      <c r="N13" s="25"/>
      <c r="O13" s="26">
        <f>G13+I13+K13+M13</f>
        <v>0</v>
      </c>
      <c r="P13" s="27">
        <f t="shared" ref="P13:P14" si="4">H13+J13+L13+N13</f>
        <v>0</v>
      </c>
      <c r="Q13" s="28"/>
      <c r="R13" s="25"/>
      <c r="S13" s="25"/>
      <c r="T13" s="25"/>
      <c r="U13" s="25"/>
      <c r="V13" s="25"/>
      <c r="W13" s="25"/>
      <c r="X13" s="25"/>
      <c r="Y13" s="25"/>
      <c r="Z13" s="25"/>
      <c r="AA13" s="25"/>
      <c r="AB13" s="25"/>
      <c r="AC13" s="26">
        <f t="shared" ref="AC13:AD14" si="5">Q13+S13+U13+W13+Y13+AA13</f>
        <v>0</v>
      </c>
      <c r="AD13" s="29">
        <f t="shared" si="5"/>
        <v>0</v>
      </c>
      <c r="AE13" s="30">
        <f t="shared" ref="AE13:AF14" si="6">O13+AC13</f>
        <v>0</v>
      </c>
      <c r="AF13" s="26">
        <f t="shared" si="6"/>
        <v>0</v>
      </c>
      <c r="AG13" s="25"/>
      <c r="AH13" s="31"/>
    </row>
    <row r="14" spans="2:34" ht="24" customHeight="1">
      <c r="B14" s="560"/>
      <c r="C14" s="558"/>
      <c r="D14" s="558"/>
      <c r="E14" s="558"/>
      <c r="F14" s="32" t="s">
        <v>87</v>
      </c>
      <c r="G14" s="33"/>
      <c r="H14" s="34"/>
      <c r="I14" s="34"/>
      <c r="J14" s="34"/>
      <c r="K14" s="34"/>
      <c r="L14" s="34"/>
      <c r="M14" s="34"/>
      <c r="N14" s="34"/>
      <c r="O14" s="35">
        <f>G14+I14+K14+M14</f>
        <v>0</v>
      </c>
      <c r="P14" s="36">
        <f t="shared" si="4"/>
        <v>0</v>
      </c>
      <c r="Q14" s="37"/>
      <c r="R14" s="34"/>
      <c r="S14" s="34"/>
      <c r="T14" s="34"/>
      <c r="U14" s="34"/>
      <c r="V14" s="34"/>
      <c r="W14" s="34"/>
      <c r="X14" s="34"/>
      <c r="Y14" s="34"/>
      <c r="Z14" s="34"/>
      <c r="AA14" s="34"/>
      <c r="AB14" s="34"/>
      <c r="AC14" s="35">
        <f t="shared" si="5"/>
        <v>0</v>
      </c>
      <c r="AD14" s="38">
        <f t="shared" si="5"/>
        <v>0</v>
      </c>
      <c r="AE14" s="39">
        <f t="shared" si="6"/>
        <v>0</v>
      </c>
      <c r="AF14" s="35">
        <f t="shared" si="6"/>
        <v>0</v>
      </c>
      <c r="AG14" s="40"/>
      <c r="AH14" s="41"/>
    </row>
    <row r="15" spans="2:34" ht="24" customHeight="1">
      <c r="B15" s="560"/>
      <c r="C15" s="558"/>
      <c r="D15" s="558"/>
      <c r="E15" s="558"/>
      <c r="F15" s="80" t="s">
        <v>16</v>
      </c>
      <c r="G15" s="81">
        <f>SUM(G12:G14)</f>
        <v>0</v>
      </c>
      <c r="H15" s="82">
        <f t="shared" ref="H15:AH15" si="7">SUM(H12:H14)</f>
        <v>0</v>
      </c>
      <c r="I15" s="82">
        <f t="shared" si="7"/>
        <v>0</v>
      </c>
      <c r="J15" s="82">
        <f t="shared" si="7"/>
        <v>0</v>
      </c>
      <c r="K15" s="82">
        <f t="shared" si="7"/>
        <v>0</v>
      </c>
      <c r="L15" s="82">
        <f t="shared" si="7"/>
        <v>0</v>
      </c>
      <c r="M15" s="82">
        <f t="shared" si="7"/>
        <v>0</v>
      </c>
      <c r="N15" s="82">
        <f t="shared" si="7"/>
        <v>0</v>
      </c>
      <c r="O15" s="82">
        <f t="shared" si="7"/>
        <v>0</v>
      </c>
      <c r="P15" s="83">
        <f t="shared" si="7"/>
        <v>0</v>
      </c>
      <c r="Q15" s="84">
        <f t="shared" si="7"/>
        <v>0</v>
      </c>
      <c r="R15" s="82">
        <f t="shared" si="7"/>
        <v>0</v>
      </c>
      <c r="S15" s="82">
        <f t="shared" si="7"/>
        <v>0</v>
      </c>
      <c r="T15" s="82">
        <f t="shared" si="7"/>
        <v>0</v>
      </c>
      <c r="U15" s="82">
        <f t="shared" si="7"/>
        <v>2</v>
      </c>
      <c r="V15" s="82">
        <f t="shared" si="7"/>
        <v>61194</v>
      </c>
      <c r="W15" s="82">
        <f t="shared" si="7"/>
        <v>0</v>
      </c>
      <c r="X15" s="82">
        <f t="shared" si="7"/>
        <v>0</v>
      </c>
      <c r="Y15" s="82">
        <f t="shared" si="7"/>
        <v>0</v>
      </c>
      <c r="Z15" s="82">
        <f t="shared" si="7"/>
        <v>0</v>
      </c>
      <c r="AA15" s="82">
        <f t="shared" si="7"/>
        <v>2</v>
      </c>
      <c r="AB15" s="82">
        <f t="shared" si="7"/>
        <v>427875</v>
      </c>
      <c r="AC15" s="82">
        <f t="shared" si="7"/>
        <v>4</v>
      </c>
      <c r="AD15" s="85">
        <f t="shared" si="7"/>
        <v>489069</v>
      </c>
      <c r="AE15" s="81">
        <f t="shared" si="7"/>
        <v>4</v>
      </c>
      <c r="AF15" s="82">
        <f t="shared" si="7"/>
        <v>489069</v>
      </c>
      <c r="AG15" s="82">
        <f t="shared" si="7"/>
        <v>4</v>
      </c>
      <c r="AH15" s="83">
        <f t="shared" si="7"/>
        <v>489069</v>
      </c>
    </row>
    <row r="16" spans="2:34" ht="24" customHeight="1">
      <c r="B16" s="568" t="s">
        <v>88</v>
      </c>
      <c r="C16" s="569"/>
      <c r="D16" s="569"/>
      <c r="E16" s="569"/>
      <c r="F16" s="42" t="s">
        <v>85</v>
      </c>
      <c r="G16" s="43"/>
      <c r="H16" s="44"/>
      <c r="I16" s="45">
        <v>3</v>
      </c>
      <c r="J16" s="44">
        <v>327780</v>
      </c>
      <c r="K16" s="45"/>
      <c r="L16" s="44"/>
      <c r="M16" s="45"/>
      <c r="N16" s="45"/>
      <c r="O16" s="45">
        <f>G16+I16+K16+M16</f>
        <v>3</v>
      </c>
      <c r="P16" s="46">
        <f>H16+J16+L16+N16</f>
        <v>327780</v>
      </c>
      <c r="Q16" s="47"/>
      <c r="R16" s="45"/>
      <c r="S16" s="45"/>
      <c r="T16" s="44"/>
      <c r="U16" s="45"/>
      <c r="V16" s="44"/>
      <c r="W16" s="45"/>
      <c r="X16" s="44"/>
      <c r="Y16" s="45"/>
      <c r="Z16" s="44"/>
      <c r="AA16" s="45"/>
      <c r="AB16" s="44"/>
      <c r="AC16" s="45">
        <f>Q16+S16+U16+W16+Y16+AA16</f>
        <v>0</v>
      </c>
      <c r="AD16" s="48">
        <f>R16+T16+V16+X16+Z16+AB16</f>
        <v>0</v>
      </c>
      <c r="AE16" s="43">
        <f>O16+AC16</f>
        <v>3</v>
      </c>
      <c r="AF16" s="45">
        <f>P16+AD16</f>
        <v>327780</v>
      </c>
      <c r="AG16" s="45">
        <v>2</v>
      </c>
      <c r="AH16" s="49">
        <v>240000</v>
      </c>
    </row>
    <row r="17" spans="2:34" ht="24" customHeight="1">
      <c r="B17" s="560"/>
      <c r="C17" s="558"/>
      <c r="D17" s="558"/>
      <c r="E17" s="558"/>
      <c r="F17" s="23" t="s">
        <v>86</v>
      </c>
      <c r="G17" s="24"/>
      <c r="H17" s="25"/>
      <c r="I17" s="25"/>
      <c r="J17" s="25"/>
      <c r="K17" s="25"/>
      <c r="L17" s="25"/>
      <c r="M17" s="25"/>
      <c r="N17" s="25"/>
      <c r="O17" s="26">
        <f>G17+I17+K17+M17</f>
        <v>0</v>
      </c>
      <c r="P17" s="27">
        <f t="shared" ref="P17:P18" si="8">H17+J17+L17+N17</f>
        <v>0</v>
      </c>
      <c r="Q17" s="28"/>
      <c r="R17" s="25"/>
      <c r="S17" s="25"/>
      <c r="T17" s="25"/>
      <c r="U17" s="25"/>
      <c r="V17" s="25"/>
      <c r="W17" s="25"/>
      <c r="X17" s="25"/>
      <c r="Y17" s="25"/>
      <c r="Z17" s="25"/>
      <c r="AA17" s="25"/>
      <c r="AB17" s="25"/>
      <c r="AC17" s="26">
        <f t="shared" ref="AC17:AD18" si="9">Q17+S17+U17+W17+Y17+AA17</f>
        <v>0</v>
      </c>
      <c r="AD17" s="29">
        <f t="shared" si="9"/>
        <v>0</v>
      </c>
      <c r="AE17" s="30">
        <f t="shared" ref="AE17:AF18" si="10">O17+AC17</f>
        <v>0</v>
      </c>
      <c r="AF17" s="26">
        <f t="shared" si="10"/>
        <v>0</v>
      </c>
      <c r="AG17" s="25"/>
      <c r="AH17" s="31"/>
    </row>
    <row r="18" spans="2:34" ht="24" customHeight="1">
      <c r="B18" s="560"/>
      <c r="C18" s="558"/>
      <c r="D18" s="558"/>
      <c r="E18" s="558"/>
      <c r="F18" s="32" t="s">
        <v>87</v>
      </c>
      <c r="G18" s="33"/>
      <c r="H18" s="34"/>
      <c r="I18" s="34"/>
      <c r="J18" s="34"/>
      <c r="K18" s="34"/>
      <c r="L18" s="34"/>
      <c r="M18" s="34"/>
      <c r="N18" s="34"/>
      <c r="O18" s="35">
        <f>G18+I18+K18+M18</f>
        <v>0</v>
      </c>
      <c r="P18" s="36">
        <f t="shared" si="8"/>
        <v>0</v>
      </c>
      <c r="Q18" s="37"/>
      <c r="R18" s="34"/>
      <c r="S18" s="34"/>
      <c r="T18" s="34"/>
      <c r="U18" s="34"/>
      <c r="V18" s="34"/>
      <c r="W18" s="34"/>
      <c r="X18" s="34"/>
      <c r="Y18" s="34"/>
      <c r="Z18" s="34"/>
      <c r="AA18" s="34"/>
      <c r="AB18" s="34"/>
      <c r="AC18" s="35">
        <f t="shared" si="9"/>
        <v>0</v>
      </c>
      <c r="AD18" s="38">
        <f t="shared" si="9"/>
        <v>0</v>
      </c>
      <c r="AE18" s="39">
        <f t="shared" si="10"/>
        <v>0</v>
      </c>
      <c r="AF18" s="35">
        <f t="shared" si="10"/>
        <v>0</v>
      </c>
      <c r="AG18" s="40"/>
      <c r="AH18" s="41"/>
    </row>
    <row r="19" spans="2:34" ht="24" customHeight="1">
      <c r="B19" s="560"/>
      <c r="C19" s="558"/>
      <c r="D19" s="558"/>
      <c r="E19" s="558"/>
      <c r="F19" s="50" t="s">
        <v>16</v>
      </c>
      <c r="G19" s="51">
        <f>SUM(G16:G18)</f>
        <v>0</v>
      </c>
      <c r="H19" s="52">
        <f t="shared" ref="H19:AH19" si="11">SUM(H16:H18)</f>
        <v>0</v>
      </c>
      <c r="I19" s="52">
        <f t="shared" si="11"/>
        <v>3</v>
      </c>
      <c r="J19" s="52">
        <f t="shared" si="11"/>
        <v>327780</v>
      </c>
      <c r="K19" s="52">
        <f t="shared" si="11"/>
        <v>0</v>
      </c>
      <c r="L19" s="52">
        <f t="shared" si="11"/>
        <v>0</v>
      </c>
      <c r="M19" s="52">
        <f t="shared" si="11"/>
        <v>0</v>
      </c>
      <c r="N19" s="52">
        <f t="shared" si="11"/>
        <v>0</v>
      </c>
      <c r="O19" s="52">
        <f t="shared" si="11"/>
        <v>3</v>
      </c>
      <c r="P19" s="53">
        <f t="shared" si="11"/>
        <v>327780</v>
      </c>
      <c r="Q19" s="54">
        <f t="shared" si="11"/>
        <v>0</v>
      </c>
      <c r="R19" s="52">
        <f t="shared" si="11"/>
        <v>0</v>
      </c>
      <c r="S19" s="52">
        <f t="shared" si="11"/>
        <v>0</v>
      </c>
      <c r="T19" s="52">
        <f t="shared" si="11"/>
        <v>0</v>
      </c>
      <c r="U19" s="52">
        <f t="shared" si="11"/>
        <v>0</v>
      </c>
      <c r="V19" s="52">
        <f t="shared" si="11"/>
        <v>0</v>
      </c>
      <c r="W19" s="52">
        <f t="shared" si="11"/>
        <v>0</v>
      </c>
      <c r="X19" s="52">
        <f t="shared" si="11"/>
        <v>0</v>
      </c>
      <c r="Y19" s="52">
        <f t="shared" si="11"/>
        <v>0</v>
      </c>
      <c r="Z19" s="52">
        <f t="shared" si="11"/>
        <v>0</v>
      </c>
      <c r="AA19" s="52">
        <f t="shared" si="11"/>
        <v>0</v>
      </c>
      <c r="AB19" s="52">
        <f t="shared" si="11"/>
        <v>0</v>
      </c>
      <c r="AC19" s="52">
        <f t="shared" si="11"/>
        <v>0</v>
      </c>
      <c r="AD19" s="55">
        <f t="shared" si="11"/>
        <v>0</v>
      </c>
      <c r="AE19" s="51">
        <f t="shared" si="11"/>
        <v>3</v>
      </c>
      <c r="AF19" s="52">
        <f t="shared" si="11"/>
        <v>327780</v>
      </c>
      <c r="AG19" s="52">
        <f t="shared" si="11"/>
        <v>2</v>
      </c>
      <c r="AH19" s="53">
        <f t="shared" si="11"/>
        <v>240000</v>
      </c>
    </row>
    <row r="20" spans="2:34" ht="24" customHeight="1">
      <c r="B20" s="568" t="s">
        <v>89</v>
      </c>
      <c r="C20" s="569"/>
      <c r="D20" s="569"/>
      <c r="E20" s="569"/>
      <c r="F20" s="42" t="s">
        <v>85</v>
      </c>
      <c r="G20" s="43"/>
      <c r="H20" s="44"/>
      <c r="I20" s="45"/>
      <c r="J20" s="44"/>
      <c r="K20" s="45">
        <v>1</v>
      </c>
      <c r="L20" s="44">
        <v>11200</v>
      </c>
      <c r="M20" s="45">
        <v>1</v>
      </c>
      <c r="N20" s="45">
        <v>33000</v>
      </c>
      <c r="O20" s="45">
        <f>G20+I20+K20+M20</f>
        <v>2</v>
      </c>
      <c r="P20" s="46">
        <f>H20+J20+L20+N20</f>
        <v>44200</v>
      </c>
      <c r="Q20" s="47"/>
      <c r="R20" s="45"/>
      <c r="S20" s="45"/>
      <c r="T20" s="44"/>
      <c r="U20" s="45"/>
      <c r="V20" s="44"/>
      <c r="W20" s="45"/>
      <c r="X20" s="44"/>
      <c r="Y20" s="45"/>
      <c r="Z20" s="44"/>
      <c r="AA20" s="45"/>
      <c r="AB20" s="44"/>
      <c r="AC20" s="45">
        <f>Q20+S20+U20+W20+Y20+AA20</f>
        <v>0</v>
      </c>
      <c r="AD20" s="48">
        <f>R20+T20+V20+X20+Z20+AB20</f>
        <v>0</v>
      </c>
      <c r="AE20" s="43">
        <f>O20+AC20</f>
        <v>2</v>
      </c>
      <c r="AF20" s="45">
        <f>P20+AD20</f>
        <v>44200</v>
      </c>
      <c r="AG20" s="45"/>
      <c r="AH20" s="49"/>
    </row>
    <row r="21" spans="2:34" ht="24" customHeight="1">
      <c r="B21" s="560"/>
      <c r="C21" s="558"/>
      <c r="D21" s="558"/>
      <c r="E21" s="558"/>
      <c r="F21" s="23" t="s">
        <v>86</v>
      </c>
      <c r="G21" s="24"/>
      <c r="H21" s="25"/>
      <c r="I21" s="25"/>
      <c r="J21" s="25"/>
      <c r="K21" s="25"/>
      <c r="L21" s="25"/>
      <c r="M21" s="25"/>
      <c r="N21" s="25"/>
      <c r="O21" s="26">
        <f>G21+I21+K21+M21</f>
        <v>0</v>
      </c>
      <c r="P21" s="27">
        <f t="shared" ref="P21:P22" si="12">H21+J21+L21+N21</f>
        <v>0</v>
      </c>
      <c r="Q21" s="28"/>
      <c r="R21" s="25"/>
      <c r="S21" s="25"/>
      <c r="T21" s="25"/>
      <c r="U21" s="25"/>
      <c r="V21" s="25"/>
      <c r="W21" s="25"/>
      <c r="X21" s="25"/>
      <c r="Y21" s="25"/>
      <c r="Z21" s="25"/>
      <c r="AA21" s="25"/>
      <c r="AB21" s="25"/>
      <c r="AC21" s="26">
        <f t="shared" ref="AC21:AD22" si="13">Q21+S21+U21+W21+Y21+AA21</f>
        <v>0</v>
      </c>
      <c r="AD21" s="29">
        <f t="shared" si="13"/>
        <v>0</v>
      </c>
      <c r="AE21" s="30">
        <f t="shared" ref="AE21:AF22" si="14">O21+AC21</f>
        <v>0</v>
      </c>
      <c r="AF21" s="26">
        <f t="shared" si="14"/>
        <v>0</v>
      </c>
      <c r="AG21" s="25"/>
      <c r="AH21" s="31"/>
    </row>
    <row r="22" spans="2:34" ht="24" customHeight="1">
      <c r="B22" s="560"/>
      <c r="C22" s="558"/>
      <c r="D22" s="558"/>
      <c r="E22" s="558"/>
      <c r="F22" s="32" t="s">
        <v>87</v>
      </c>
      <c r="G22" s="33"/>
      <c r="H22" s="34"/>
      <c r="I22" s="34"/>
      <c r="J22" s="34"/>
      <c r="K22" s="34"/>
      <c r="L22" s="34"/>
      <c r="M22" s="34"/>
      <c r="N22" s="34"/>
      <c r="O22" s="35">
        <f>G22+I22+K22+M22</f>
        <v>0</v>
      </c>
      <c r="P22" s="36">
        <f t="shared" si="12"/>
        <v>0</v>
      </c>
      <c r="Q22" s="37"/>
      <c r="R22" s="34"/>
      <c r="S22" s="34"/>
      <c r="T22" s="34"/>
      <c r="U22" s="34"/>
      <c r="V22" s="34"/>
      <c r="W22" s="34"/>
      <c r="X22" s="34"/>
      <c r="Y22" s="34"/>
      <c r="Z22" s="34"/>
      <c r="AA22" s="34"/>
      <c r="AB22" s="34"/>
      <c r="AC22" s="35">
        <f t="shared" si="13"/>
        <v>0</v>
      </c>
      <c r="AD22" s="38">
        <f t="shared" si="13"/>
        <v>0</v>
      </c>
      <c r="AE22" s="39">
        <f t="shared" si="14"/>
        <v>0</v>
      </c>
      <c r="AF22" s="35">
        <f t="shared" si="14"/>
        <v>0</v>
      </c>
      <c r="AG22" s="40"/>
      <c r="AH22" s="41"/>
    </row>
    <row r="23" spans="2:34" ht="24" customHeight="1">
      <c r="B23" s="560"/>
      <c r="C23" s="558"/>
      <c r="D23" s="558"/>
      <c r="E23" s="558"/>
      <c r="F23" s="50" t="s">
        <v>16</v>
      </c>
      <c r="G23" s="51">
        <f>SUM(G20:G22)</f>
        <v>0</v>
      </c>
      <c r="H23" s="52">
        <f t="shared" ref="H23:AH23" si="15">SUM(H20:H22)</f>
        <v>0</v>
      </c>
      <c r="I23" s="52">
        <f t="shared" si="15"/>
        <v>0</v>
      </c>
      <c r="J23" s="52">
        <f t="shared" si="15"/>
        <v>0</v>
      </c>
      <c r="K23" s="52">
        <f t="shared" si="15"/>
        <v>1</v>
      </c>
      <c r="L23" s="52">
        <f t="shared" si="15"/>
        <v>11200</v>
      </c>
      <c r="M23" s="52">
        <f t="shared" si="15"/>
        <v>1</v>
      </c>
      <c r="N23" s="52">
        <f t="shared" si="15"/>
        <v>33000</v>
      </c>
      <c r="O23" s="52">
        <f t="shared" si="15"/>
        <v>2</v>
      </c>
      <c r="P23" s="53">
        <f t="shared" si="15"/>
        <v>44200</v>
      </c>
      <c r="Q23" s="54">
        <f t="shared" si="15"/>
        <v>0</v>
      </c>
      <c r="R23" s="52">
        <f t="shared" si="15"/>
        <v>0</v>
      </c>
      <c r="S23" s="52">
        <f t="shared" si="15"/>
        <v>0</v>
      </c>
      <c r="T23" s="52">
        <f t="shared" si="15"/>
        <v>0</v>
      </c>
      <c r="U23" s="52">
        <f t="shared" si="15"/>
        <v>0</v>
      </c>
      <c r="V23" s="52">
        <f t="shared" si="15"/>
        <v>0</v>
      </c>
      <c r="W23" s="52">
        <f t="shared" si="15"/>
        <v>0</v>
      </c>
      <c r="X23" s="52">
        <f t="shared" si="15"/>
        <v>0</v>
      </c>
      <c r="Y23" s="52">
        <f t="shared" si="15"/>
        <v>0</v>
      </c>
      <c r="Z23" s="52">
        <f t="shared" si="15"/>
        <v>0</v>
      </c>
      <c r="AA23" s="52">
        <f t="shared" si="15"/>
        <v>0</v>
      </c>
      <c r="AB23" s="52">
        <f t="shared" si="15"/>
        <v>0</v>
      </c>
      <c r="AC23" s="52">
        <f t="shared" si="15"/>
        <v>0</v>
      </c>
      <c r="AD23" s="55">
        <f t="shared" si="15"/>
        <v>0</v>
      </c>
      <c r="AE23" s="51">
        <f t="shared" si="15"/>
        <v>2</v>
      </c>
      <c r="AF23" s="52">
        <f t="shared" si="15"/>
        <v>44200</v>
      </c>
      <c r="AG23" s="52">
        <f t="shared" si="15"/>
        <v>0</v>
      </c>
      <c r="AH23" s="53">
        <f t="shared" si="15"/>
        <v>0</v>
      </c>
    </row>
    <row r="24" spans="2:34" ht="24" customHeight="1">
      <c r="B24" s="568" t="s">
        <v>90</v>
      </c>
      <c r="C24" s="569"/>
      <c r="D24" s="569"/>
      <c r="E24" s="569"/>
      <c r="F24" s="42" t="s">
        <v>85</v>
      </c>
      <c r="G24" s="43"/>
      <c r="H24" s="44"/>
      <c r="I24" s="45"/>
      <c r="J24" s="44"/>
      <c r="K24" s="45"/>
      <c r="L24" s="44"/>
      <c r="M24" s="45"/>
      <c r="N24" s="45"/>
      <c r="O24" s="45">
        <f>G24+I24+K24+M24</f>
        <v>0</v>
      </c>
      <c r="P24" s="46">
        <f>H24+J24+L24+N24</f>
        <v>0</v>
      </c>
      <c r="Q24" s="47"/>
      <c r="R24" s="45"/>
      <c r="S24" s="45"/>
      <c r="T24" s="44"/>
      <c r="U24" s="45"/>
      <c r="V24" s="44"/>
      <c r="W24" s="45"/>
      <c r="X24" s="44"/>
      <c r="Y24" s="45"/>
      <c r="Z24" s="44"/>
      <c r="AA24" s="45"/>
      <c r="AB24" s="44"/>
      <c r="AC24" s="45">
        <f>Q24+S24+U24+W24+Y24+AA24</f>
        <v>0</v>
      </c>
      <c r="AD24" s="48">
        <f>R24+T24+V24+X24+Z24+AB24</f>
        <v>0</v>
      </c>
      <c r="AE24" s="43">
        <f>O24+AC24</f>
        <v>0</v>
      </c>
      <c r="AF24" s="45">
        <f>P24+AD24</f>
        <v>0</v>
      </c>
      <c r="AG24" s="45"/>
      <c r="AH24" s="49"/>
    </row>
    <row r="25" spans="2:34" ht="24" customHeight="1">
      <c r="B25" s="560"/>
      <c r="C25" s="558"/>
      <c r="D25" s="558"/>
      <c r="E25" s="558"/>
      <c r="F25" s="23" t="s">
        <v>86</v>
      </c>
      <c r="G25" s="24"/>
      <c r="H25" s="25"/>
      <c r="I25" s="25"/>
      <c r="J25" s="25"/>
      <c r="K25" s="25"/>
      <c r="L25" s="25"/>
      <c r="M25" s="25"/>
      <c r="N25" s="25"/>
      <c r="O25" s="26">
        <f>G25+I25+K25+M25</f>
        <v>0</v>
      </c>
      <c r="P25" s="27">
        <f t="shared" ref="P25:P26" si="16">H25+J25+L25+N25</f>
        <v>0</v>
      </c>
      <c r="Q25" s="28"/>
      <c r="R25" s="25"/>
      <c r="S25" s="25"/>
      <c r="T25" s="25"/>
      <c r="U25" s="25"/>
      <c r="V25" s="25"/>
      <c r="W25" s="25"/>
      <c r="X25" s="25"/>
      <c r="Y25" s="25"/>
      <c r="Z25" s="25"/>
      <c r="AA25" s="25"/>
      <c r="AB25" s="25"/>
      <c r="AC25" s="26">
        <f t="shared" ref="AC25:AD26" si="17">Q25+S25+U25+W25+Y25+AA25</f>
        <v>0</v>
      </c>
      <c r="AD25" s="29">
        <f t="shared" si="17"/>
        <v>0</v>
      </c>
      <c r="AE25" s="30">
        <f t="shared" ref="AE25:AF26" si="18">O25+AC25</f>
        <v>0</v>
      </c>
      <c r="AF25" s="26">
        <f t="shared" si="18"/>
        <v>0</v>
      </c>
      <c r="AG25" s="25"/>
      <c r="AH25" s="31"/>
    </row>
    <row r="26" spans="2:34" ht="24" customHeight="1">
      <c r="B26" s="560"/>
      <c r="C26" s="558"/>
      <c r="D26" s="558"/>
      <c r="E26" s="558"/>
      <c r="F26" s="32" t="s">
        <v>87</v>
      </c>
      <c r="G26" s="33"/>
      <c r="H26" s="34"/>
      <c r="I26" s="34"/>
      <c r="J26" s="34"/>
      <c r="K26" s="34"/>
      <c r="L26" s="34"/>
      <c r="M26" s="34"/>
      <c r="N26" s="34"/>
      <c r="O26" s="35">
        <f>G26+I26+K26+M26</f>
        <v>0</v>
      </c>
      <c r="P26" s="36">
        <f t="shared" si="16"/>
        <v>0</v>
      </c>
      <c r="Q26" s="37"/>
      <c r="R26" s="34"/>
      <c r="S26" s="34"/>
      <c r="T26" s="34"/>
      <c r="U26" s="34"/>
      <c r="V26" s="34"/>
      <c r="W26" s="34"/>
      <c r="X26" s="34"/>
      <c r="Y26" s="34"/>
      <c r="Z26" s="34"/>
      <c r="AA26" s="34"/>
      <c r="AB26" s="34"/>
      <c r="AC26" s="35">
        <f t="shared" si="17"/>
        <v>0</v>
      </c>
      <c r="AD26" s="38">
        <f t="shared" si="17"/>
        <v>0</v>
      </c>
      <c r="AE26" s="39">
        <f t="shared" si="18"/>
        <v>0</v>
      </c>
      <c r="AF26" s="35">
        <f t="shared" si="18"/>
        <v>0</v>
      </c>
      <c r="AG26" s="40"/>
      <c r="AH26" s="41"/>
    </row>
    <row r="27" spans="2:34" ht="24" customHeight="1">
      <c r="B27" s="560"/>
      <c r="C27" s="558"/>
      <c r="D27" s="558"/>
      <c r="E27" s="558"/>
      <c r="F27" s="50" t="s">
        <v>16</v>
      </c>
      <c r="G27" s="51">
        <f>SUM(G24:G26)</f>
        <v>0</v>
      </c>
      <c r="H27" s="52">
        <f t="shared" ref="H27:AH27" si="19">SUM(H24:H26)</f>
        <v>0</v>
      </c>
      <c r="I27" s="52">
        <f t="shared" si="19"/>
        <v>0</v>
      </c>
      <c r="J27" s="52">
        <f t="shared" si="19"/>
        <v>0</v>
      </c>
      <c r="K27" s="52">
        <f t="shared" si="19"/>
        <v>0</v>
      </c>
      <c r="L27" s="52">
        <f t="shared" si="19"/>
        <v>0</v>
      </c>
      <c r="M27" s="52">
        <f t="shared" si="19"/>
        <v>0</v>
      </c>
      <c r="N27" s="52">
        <f t="shared" si="19"/>
        <v>0</v>
      </c>
      <c r="O27" s="52">
        <f t="shared" si="19"/>
        <v>0</v>
      </c>
      <c r="P27" s="53">
        <f t="shared" si="19"/>
        <v>0</v>
      </c>
      <c r="Q27" s="54">
        <f t="shared" si="19"/>
        <v>0</v>
      </c>
      <c r="R27" s="52">
        <f t="shared" si="19"/>
        <v>0</v>
      </c>
      <c r="S27" s="52">
        <f t="shared" si="19"/>
        <v>0</v>
      </c>
      <c r="T27" s="52">
        <f t="shared" si="19"/>
        <v>0</v>
      </c>
      <c r="U27" s="52">
        <f t="shared" si="19"/>
        <v>0</v>
      </c>
      <c r="V27" s="52">
        <f t="shared" si="19"/>
        <v>0</v>
      </c>
      <c r="W27" s="52">
        <f t="shared" si="19"/>
        <v>0</v>
      </c>
      <c r="X27" s="52">
        <f t="shared" si="19"/>
        <v>0</v>
      </c>
      <c r="Y27" s="52">
        <f t="shared" si="19"/>
        <v>0</v>
      </c>
      <c r="Z27" s="52">
        <f t="shared" si="19"/>
        <v>0</v>
      </c>
      <c r="AA27" s="52">
        <f t="shared" si="19"/>
        <v>0</v>
      </c>
      <c r="AB27" s="52">
        <f t="shared" si="19"/>
        <v>0</v>
      </c>
      <c r="AC27" s="52">
        <f t="shared" si="19"/>
        <v>0</v>
      </c>
      <c r="AD27" s="55">
        <f t="shared" si="19"/>
        <v>0</v>
      </c>
      <c r="AE27" s="51">
        <f t="shared" si="19"/>
        <v>0</v>
      </c>
      <c r="AF27" s="52">
        <f t="shared" si="19"/>
        <v>0</v>
      </c>
      <c r="AG27" s="52">
        <f t="shared" si="19"/>
        <v>0</v>
      </c>
      <c r="AH27" s="53">
        <f t="shared" si="19"/>
        <v>0</v>
      </c>
    </row>
    <row r="28" spans="2:34" ht="24" customHeight="1">
      <c r="B28" s="568" t="s">
        <v>91</v>
      </c>
      <c r="C28" s="569"/>
      <c r="D28" s="569"/>
      <c r="E28" s="569"/>
      <c r="F28" s="42" t="s">
        <v>85</v>
      </c>
      <c r="G28" s="43"/>
      <c r="H28" s="44"/>
      <c r="I28" s="45"/>
      <c r="J28" s="44"/>
      <c r="K28" s="45"/>
      <c r="L28" s="44"/>
      <c r="M28" s="45"/>
      <c r="N28" s="45"/>
      <c r="O28" s="45">
        <f>G28+I28+K28+M28</f>
        <v>0</v>
      </c>
      <c r="P28" s="46">
        <f>H28+J28+L28+N28</f>
        <v>0</v>
      </c>
      <c r="Q28" s="47"/>
      <c r="R28" s="45"/>
      <c r="S28" s="45"/>
      <c r="T28" s="44"/>
      <c r="U28" s="45"/>
      <c r="V28" s="44"/>
      <c r="W28" s="45"/>
      <c r="X28" s="44"/>
      <c r="Y28" s="45"/>
      <c r="Z28" s="44"/>
      <c r="AA28" s="45"/>
      <c r="AB28" s="44"/>
      <c r="AC28" s="45">
        <f>Q28+S28+U28+W28+Y28+AA28</f>
        <v>0</v>
      </c>
      <c r="AD28" s="48">
        <f>R28+T28+V28+X28+Z28+AB28</f>
        <v>0</v>
      </c>
      <c r="AE28" s="43">
        <f>O28+AC28</f>
        <v>0</v>
      </c>
      <c r="AF28" s="45">
        <f>P28+AD28</f>
        <v>0</v>
      </c>
      <c r="AG28" s="45"/>
      <c r="AH28" s="49"/>
    </row>
    <row r="29" spans="2:34" ht="24" customHeight="1">
      <c r="B29" s="560"/>
      <c r="C29" s="558"/>
      <c r="D29" s="558"/>
      <c r="E29" s="558"/>
      <c r="F29" s="23" t="s">
        <v>86</v>
      </c>
      <c r="G29" s="24"/>
      <c r="H29" s="25"/>
      <c r="I29" s="25"/>
      <c r="J29" s="25"/>
      <c r="K29" s="25"/>
      <c r="L29" s="25"/>
      <c r="M29" s="25"/>
      <c r="N29" s="25"/>
      <c r="O29" s="26">
        <f>G29+I29+K29+M29</f>
        <v>0</v>
      </c>
      <c r="P29" s="27">
        <f t="shared" ref="P29:P30" si="20">H29+J29+L29+N29</f>
        <v>0</v>
      </c>
      <c r="Q29" s="28"/>
      <c r="R29" s="25"/>
      <c r="S29" s="25"/>
      <c r="T29" s="25"/>
      <c r="U29" s="25"/>
      <c r="V29" s="25"/>
      <c r="W29" s="25"/>
      <c r="X29" s="25"/>
      <c r="Y29" s="25"/>
      <c r="Z29" s="25"/>
      <c r="AA29" s="25"/>
      <c r="AB29" s="25"/>
      <c r="AC29" s="26">
        <f t="shared" ref="AC29:AD30" si="21">Q29+S29+U29+W29+Y29+AA29</f>
        <v>0</v>
      </c>
      <c r="AD29" s="29">
        <f t="shared" si="21"/>
        <v>0</v>
      </c>
      <c r="AE29" s="30">
        <f t="shared" ref="AE29:AF30" si="22">O29+AC29</f>
        <v>0</v>
      </c>
      <c r="AF29" s="26">
        <f t="shared" si="22"/>
        <v>0</v>
      </c>
      <c r="AG29" s="25"/>
      <c r="AH29" s="31"/>
    </row>
    <row r="30" spans="2:34" ht="24" customHeight="1">
      <c r="B30" s="560"/>
      <c r="C30" s="558"/>
      <c r="D30" s="558"/>
      <c r="E30" s="558"/>
      <c r="F30" s="32" t="s">
        <v>87</v>
      </c>
      <c r="G30" s="33"/>
      <c r="H30" s="34"/>
      <c r="I30" s="34"/>
      <c r="J30" s="34"/>
      <c r="K30" s="34"/>
      <c r="L30" s="34"/>
      <c r="M30" s="34"/>
      <c r="N30" s="34"/>
      <c r="O30" s="35">
        <f>G30+I30+K30+M30</f>
        <v>0</v>
      </c>
      <c r="P30" s="36">
        <f t="shared" si="20"/>
        <v>0</v>
      </c>
      <c r="Q30" s="37"/>
      <c r="R30" s="34"/>
      <c r="S30" s="34"/>
      <c r="T30" s="34"/>
      <c r="U30" s="34"/>
      <c r="V30" s="34"/>
      <c r="W30" s="34"/>
      <c r="X30" s="34"/>
      <c r="Y30" s="34"/>
      <c r="Z30" s="34"/>
      <c r="AA30" s="34"/>
      <c r="AB30" s="34"/>
      <c r="AC30" s="35">
        <f t="shared" si="21"/>
        <v>0</v>
      </c>
      <c r="AD30" s="38">
        <f t="shared" si="21"/>
        <v>0</v>
      </c>
      <c r="AE30" s="39">
        <f t="shared" si="22"/>
        <v>0</v>
      </c>
      <c r="AF30" s="35">
        <f t="shared" si="22"/>
        <v>0</v>
      </c>
      <c r="AG30" s="40"/>
      <c r="AH30" s="41"/>
    </row>
    <row r="31" spans="2:34" ht="24" customHeight="1">
      <c r="B31" s="560"/>
      <c r="C31" s="558"/>
      <c r="D31" s="558"/>
      <c r="E31" s="558"/>
      <c r="F31" s="50" t="s">
        <v>16</v>
      </c>
      <c r="G31" s="51">
        <f>SUM(G28:G30)</f>
        <v>0</v>
      </c>
      <c r="H31" s="52">
        <f t="shared" ref="H31:AH31" si="23">SUM(H28:H30)</f>
        <v>0</v>
      </c>
      <c r="I31" s="52">
        <f t="shared" si="23"/>
        <v>0</v>
      </c>
      <c r="J31" s="52">
        <f t="shared" si="23"/>
        <v>0</v>
      </c>
      <c r="K31" s="52">
        <f t="shared" si="23"/>
        <v>0</v>
      </c>
      <c r="L31" s="52">
        <f t="shared" si="23"/>
        <v>0</v>
      </c>
      <c r="M31" s="52">
        <f t="shared" si="23"/>
        <v>0</v>
      </c>
      <c r="N31" s="52">
        <f t="shared" si="23"/>
        <v>0</v>
      </c>
      <c r="O31" s="52">
        <f t="shared" si="23"/>
        <v>0</v>
      </c>
      <c r="P31" s="53">
        <f t="shared" si="23"/>
        <v>0</v>
      </c>
      <c r="Q31" s="54">
        <f t="shared" si="23"/>
        <v>0</v>
      </c>
      <c r="R31" s="52">
        <f t="shared" si="23"/>
        <v>0</v>
      </c>
      <c r="S31" s="52">
        <f t="shared" si="23"/>
        <v>0</v>
      </c>
      <c r="T31" s="52">
        <f t="shared" si="23"/>
        <v>0</v>
      </c>
      <c r="U31" s="52">
        <f t="shared" si="23"/>
        <v>0</v>
      </c>
      <c r="V31" s="52">
        <f t="shared" si="23"/>
        <v>0</v>
      </c>
      <c r="W31" s="52">
        <f t="shared" si="23"/>
        <v>0</v>
      </c>
      <c r="X31" s="52">
        <f t="shared" si="23"/>
        <v>0</v>
      </c>
      <c r="Y31" s="52">
        <f t="shared" si="23"/>
        <v>0</v>
      </c>
      <c r="Z31" s="52">
        <f t="shared" si="23"/>
        <v>0</v>
      </c>
      <c r="AA31" s="52">
        <f t="shared" si="23"/>
        <v>0</v>
      </c>
      <c r="AB31" s="52">
        <f t="shared" si="23"/>
        <v>0</v>
      </c>
      <c r="AC31" s="52">
        <f t="shared" si="23"/>
        <v>0</v>
      </c>
      <c r="AD31" s="55">
        <f t="shared" si="23"/>
        <v>0</v>
      </c>
      <c r="AE31" s="51">
        <f t="shared" si="23"/>
        <v>0</v>
      </c>
      <c r="AF31" s="52">
        <f t="shared" si="23"/>
        <v>0</v>
      </c>
      <c r="AG31" s="52">
        <f t="shared" si="23"/>
        <v>0</v>
      </c>
      <c r="AH31" s="53">
        <f t="shared" si="23"/>
        <v>0</v>
      </c>
    </row>
    <row r="32" spans="2:34" ht="24" customHeight="1">
      <c r="B32" s="568" t="s">
        <v>92</v>
      </c>
      <c r="C32" s="569"/>
      <c r="D32" s="569"/>
      <c r="E32" s="569"/>
      <c r="F32" s="42" t="s">
        <v>85</v>
      </c>
      <c r="G32" s="43"/>
      <c r="H32" s="44"/>
      <c r="I32" s="45"/>
      <c r="J32" s="44"/>
      <c r="K32" s="45"/>
      <c r="L32" s="44"/>
      <c r="M32" s="45"/>
      <c r="N32" s="45"/>
      <c r="O32" s="45">
        <f>G32+I32+K32+M32</f>
        <v>0</v>
      </c>
      <c r="P32" s="46">
        <f>H32+J32+L32+N32</f>
        <v>0</v>
      </c>
      <c r="Q32" s="47"/>
      <c r="R32" s="45"/>
      <c r="S32" s="45"/>
      <c r="T32" s="44"/>
      <c r="U32" s="45"/>
      <c r="V32" s="44"/>
      <c r="W32" s="45"/>
      <c r="X32" s="44"/>
      <c r="Y32" s="45"/>
      <c r="Z32" s="44"/>
      <c r="AA32" s="45"/>
      <c r="AB32" s="44"/>
      <c r="AC32" s="45">
        <f>Q32+S32+U32+W32+Y32+AA32</f>
        <v>0</v>
      </c>
      <c r="AD32" s="48">
        <f>R32+T32+V32+X32+Z32+AB32</f>
        <v>0</v>
      </c>
      <c r="AE32" s="43">
        <f>O32+AC32</f>
        <v>0</v>
      </c>
      <c r="AF32" s="45">
        <f>P32+AD32</f>
        <v>0</v>
      </c>
      <c r="AG32" s="45"/>
      <c r="AH32" s="49"/>
    </row>
    <row r="33" spans="2:34" ht="24" customHeight="1">
      <c r="B33" s="560"/>
      <c r="C33" s="558"/>
      <c r="D33" s="558"/>
      <c r="E33" s="558"/>
      <c r="F33" s="23" t="s">
        <v>86</v>
      </c>
      <c r="G33" s="24"/>
      <c r="H33" s="25"/>
      <c r="I33" s="25"/>
      <c r="J33" s="25"/>
      <c r="K33" s="25"/>
      <c r="L33" s="25"/>
      <c r="M33" s="25"/>
      <c r="N33" s="25"/>
      <c r="O33" s="26">
        <f>G33+I33+K33+M33</f>
        <v>0</v>
      </c>
      <c r="P33" s="27">
        <f t="shared" ref="P33:P34" si="24">H33+J33+L33+N33</f>
        <v>0</v>
      </c>
      <c r="Q33" s="28"/>
      <c r="R33" s="25"/>
      <c r="S33" s="25"/>
      <c r="T33" s="25"/>
      <c r="U33" s="25"/>
      <c r="V33" s="25"/>
      <c r="W33" s="25"/>
      <c r="X33" s="25"/>
      <c r="Y33" s="25"/>
      <c r="Z33" s="25"/>
      <c r="AA33" s="25"/>
      <c r="AB33" s="25"/>
      <c r="AC33" s="26">
        <f t="shared" ref="AC33:AD34" si="25">Q33+S33+U33+W33+Y33+AA33</f>
        <v>0</v>
      </c>
      <c r="AD33" s="29">
        <f t="shared" si="25"/>
        <v>0</v>
      </c>
      <c r="AE33" s="30">
        <f t="shared" ref="AE33:AF34" si="26">O33+AC33</f>
        <v>0</v>
      </c>
      <c r="AF33" s="26">
        <f t="shared" si="26"/>
        <v>0</v>
      </c>
      <c r="AG33" s="25"/>
      <c r="AH33" s="31"/>
    </row>
    <row r="34" spans="2:34" ht="24" customHeight="1">
      <c r="B34" s="560"/>
      <c r="C34" s="558"/>
      <c r="D34" s="558"/>
      <c r="E34" s="558"/>
      <c r="F34" s="32" t="s">
        <v>87</v>
      </c>
      <c r="G34" s="33"/>
      <c r="H34" s="34"/>
      <c r="I34" s="34"/>
      <c r="J34" s="34"/>
      <c r="K34" s="34"/>
      <c r="L34" s="34"/>
      <c r="M34" s="34"/>
      <c r="N34" s="34"/>
      <c r="O34" s="35">
        <f>G34+I34+K34+M34</f>
        <v>0</v>
      </c>
      <c r="P34" s="36">
        <f t="shared" si="24"/>
        <v>0</v>
      </c>
      <c r="Q34" s="37"/>
      <c r="R34" s="34"/>
      <c r="S34" s="34"/>
      <c r="T34" s="34"/>
      <c r="U34" s="34"/>
      <c r="V34" s="34"/>
      <c r="W34" s="34"/>
      <c r="X34" s="34"/>
      <c r="Y34" s="34"/>
      <c r="Z34" s="34"/>
      <c r="AA34" s="34"/>
      <c r="AB34" s="34"/>
      <c r="AC34" s="35">
        <f t="shared" si="25"/>
        <v>0</v>
      </c>
      <c r="AD34" s="38">
        <f t="shared" si="25"/>
        <v>0</v>
      </c>
      <c r="AE34" s="39">
        <f t="shared" si="26"/>
        <v>0</v>
      </c>
      <c r="AF34" s="35">
        <f t="shared" si="26"/>
        <v>0</v>
      </c>
      <c r="AG34" s="40"/>
      <c r="AH34" s="41"/>
    </row>
    <row r="35" spans="2:34" ht="24" customHeight="1">
      <c r="B35" s="560"/>
      <c r="C35" s="558"/>
      <c r="D35" s="558"/>
      <c r="E35" s="558"/>
      <c r="F35" s="50" t="s">
        <v>16</v>
      </c>
      <c r="G35" s="51">
        <f>SUM(G32:G34)</f>
        <v>0</v>
      </c>
      <c r="H35" s="52">
        <f t="shared" ref="H35:AH35" si="27">SUM(H32:H34)</f>
        <v>0</v>
      </c>
      <c r="I35" s="52">
        <f t="shared" si="27"/>
        <v>0</v>
      </c>
      <c r="J35" s="52">
        <f t="shared" si="27"/>
        <v>0</v>
      </c>
      <c r="K35" s="52">
        <f t="shared" si="27"/>
        <v>0</v>
      </c>
      <c r="L35" s="52">
        <f t="shared" si="27"/>
        <v>0</v>
      </c>
      <c r="M35" s="52">
        <f t="shared" si="27"/>
        <v>0</v>
      </c>
      <c r="N35" s="52">
        <f t="shared" si="27"/>
        <v>0</v>
      </c>
      <c r="O35" s="52">
        <f t="shared" si="27"/>
        <v>0</v>
      </c>
      <c r="P35" s="53">
        <f t="shared" si="27"/>
        <v>0</v>
      </c>
      <c r="Q35" s="54">
        <f t="shared" si="27"/>
        <v>0</v>
      </c>
      <c r="R35" s="52">
        <f t="shared" si="27"/>
        <v>0</v>
      </c>
      <c r="S35" s="52">
        <f t="shared" si="27"/>
        <v>0</v>
      </c>
      <c r="T35" s="52">
        <f t="shared" si="27"/>
        <v>0</v>
      </c>
      <c r="U35" s="52">
        <f t="shared" si="27"/>
        <v>0</v>
      </c>
      <c r="V35" s="52">
        <f t="shared" si="27"/>
        <v>0</v>
      </c>
      <c r="W35" s="52">
        <f t="shared" si="27"/>
        <v>0</v>
      </c>
      <c r="X35" s="52">
        <f t="shared" si="27"/>
        <v>0</v>
      </c>
      <c r="Y35" s="52">
        <f t="shared" si="27"/>
        <v>0</v>
      </c>
      <c r="Z35" s="52">
        <f t="shared" si="27"/>
        <v>0</v>
      </c>
      <c r="AA35" s="52">
        <f t="shared" si="27"/>
        <v>0</v>
      </c>
      <c r="AB35" s="52">
        <f t="shared" si="27"/>
        <v>0</v>
      </c>
      <c r="AC35" s="52">
        <f t="shared" si="27"/>
        <v>0</v>
      </c>
      <c r="AD35" s="55">
        <f t="shared" si="27"/>
        <v>0</v>
      </c>
      <c r="AE35" s="51">
        <f t="shared" si="27"/>
        <v>0</v>
      </c>
      <c r="AF35" s="52">
        <f t="shared" si="27"/>
        <v>0</v>
      </c>
      <c r="AG35" s="52">
        <f t="shared" si="27"/>
        <v>0</v>
      </c>
      <c r="AH35" s="53">
        <f t="shared" si="27"/>
        <v>0</v>
      </c>
    </row>
    <row r="36" spans="2:34" ht="24" customHeight="1">
      <c r="B36" s="568" t="s">
        <v>93</v>
      </c>
      <c r="C36" s="569"/>
      <c r="D36" s="569"/>
      <c r="E36" s="569"/>
      <c r="F36" s="42" t="s">
        <v>85</v>
      </c>
      <c r="G36" s="43"/>
      <c r="H36" s="44"/>
      <c r="I36" s="45"/>
      <c r="J36" s="44"/>
      <c r="K36" s="45"/>
      <c r="L36" s="44"/>
      <c r="M36" s="45"/>
      <c r="N36" s="45"/>
      <c r="O36" s="45">
        <f>G36+I36+K36+M36</f>
        <v>0</v>
      </c>
      <c r="P36" s="46">
        <f>H36+J36+L36+N36</f>
        <v>0</v>
      </c>
      <c r="Q36" s="47"/>
      <c r="R36" s="45"/>
      <c r="S36" s="45"/>
      <c r="T36" s="44"/>
      <c r="U36" s="45"/>
      <c r="V36" s="44"/>
      <c r="W36" s="45"/>
      <c r="X36" s="44"/>
      <c r="Y36" s="45"/>
      <c r="Z36" s="44"/>
      <c r="AA36" s="45"/>
      <c r="AB36" s="44"/>
      <c r="AC36" s="45">
        <f>Q36+S36+U36+W36+Y36+AA36</f>
        <v>0</v>
      </c>
      <c r="AD36" s="48">
        <f>R36+T36+V36+X36+Z36+AB36</f>
        <v>0</v>
      </c>
      <c r="AE36" s="43">
        <f>O36+AC36</f>
        <v>0</v>
      </c>
      <c r="AF36" s="45">
        <f>P36+AD36</f>
        <v>0</v>
      </c>
      <c r="AG36" s="45"/>
      <c r="AH36" s="49"/>
    </row>
    <row r="37" spans="2:34" ht="24" customHeight="1">
      <c r="B37" s="560"/>
      <c r="C37" s="558"/>
      <c r="D37" s="558"/>
      <c r="E37" s="558"/>
      <c r="F37" s="23" t="s">
        <v>86</v>
      </c>
      <c r="G37" s="24"/>
      <c r="H37" s="25"/>
      <c r="I37" s="25"/>
      <c r="J37" s="25"/>
      <c r="K37" s="25"/>
      <c r="L37" s="25"/>
      <c r="M37" s="25"/>
      <c r="N37" s="25"/>
      <c r="O37" s="26">
        <f>G37+I37+K37+M37</f>
        <v>0</v>
      </c>
      <c r="P37" s="27">
        <f t="shared" ref="P37:P38" si="28">H37+J37+L37+N37</f>
        <v>0</v>
      </c>
      <c r="Q37" s="28"/>
      <c r="R37" s="25"/>
      <c r="S37" s="25"/>
      <c r="T37" s="25"/>
      <c r="U37" s="25"/>
      <c r="V37" s="25"/>
      <c r="W37" s="25"/>
      <c r="X37" s="25"/>
      <c r="Y37" s="25"/>
      <c r="Z37" s="25"/>
      <c r="AA37" s="25"/>
      <c r="AB37" s="25"/>
      <c r="AC37" s="26">
        <f t="shared" ref="AC37:AD38" si="29">Q37+S37+U37+W37+Y37+AA37</f>
        <v>0</v>
      </c>
      <c r="AD37" s="29">
        <f t="shared" si="29"/>
        <v>0</v>
      </c>
      <c r="AE37" s="30">
        <f t="shared" ref="AE37:AF38" si="30">O37+AC37</f>
        <v>0</v>
      </c>
      <c r="AF37" s="26">
        <f t="shared" si="30"/>
        <v>0</v>
      </c>
      <c r="AG37" s="25"/>
      <c r="AH37" s="31"/>
    </row>
    <row r="38" spans="2:34" ht="24" customHeight="1">
      <c r="B38" s="560"/>
      <c r="C38" s="558"/>
      <c r="D38" s="558"/>
      <c r="E38" s="558"/>
      <c r="F38" s="32" t="s">
        <v>87</v>
      </c>
      <c r="G38" s="33"/>
      <c r="H38" s="34"/>
      <c r="I38" s="34"/>
      <c r="J38" s="34"/>
      <c r="K38" s="34"/>
      <c r="L38" s="34"/>
      <c r="M38" s="34"/>
      <c r="N38" s="34"/>
      <c r="O38" s="35">
        <f>G38+I38+K38+M38</f>
        <v>0</v>
      </c>
      <c r="P38" s="36">
        <f t="shared" si="28"/>
        <v>0</v>
      </c>
      <c r="Q38" s="37"/>
      <c r="R38" s="34"/>
      <c r="S38" s="34"/>
      <c r="T38" s="34"/>
      <c r="U38" s="34"/>
      <c r="V38" s="34"/>
      <c r="W38" s="34"/>
      <c r="X38" s="34"/>
      <c r="Y38" s="34"/>
      <c r="Z38" s="34"/>
      <c r="AA38" s="34"/>
      <c r="AB38" s="34"/>
      <c r="AC38" s="35">
        <f t="shared" si="29"/>
        <v>0</v>
      </c>
      <c r="AD38" s="38">
        <f t="shared" si="29"/>
        <v>0</v>
      </c>
      <c r="AE38" s="39">
        <f t="shared" si="30"/>
        <v>0</v>
      </c>
      <c r="AF38" s="35">
        <f t="shared" si="30"/>
        <v>0</v>
      </c>
      <c r="AG38" s="40"/>
      <c r="AH38" s="41"/>
    </row>
    <row r="39" spans="2:34" ht="24" customHeight="1">
      <c r="B39" s="560"/>
      <c r="C39" s="558"/>
      <c r="D39" s="558"/>
      <c r="E39" s="558"/>
      <c r="F39" s="50" t="s">
        <v>16</v>
      </c>
      <c r="G39" s="51">
        <f>SUM(G36:G38)</f>
        <v>0</v>
      </c>
      <c r="H39" s="52">
        <f t="shared" ref="H39:AH39" si="31">SUM(H36:H38)</f>
        <v>0</v>
      </c>
      <c r="I39" s="52">
        <f t="shared" si="31"/>
        <v>0</v>
      </c>
      <c r="J39" s="52">
        <f t="shared" si="31"/>
        <v>0</v>
      </c>
      <c r="K39" s="52">
        <f t="shared" si="31"/>
        <v>0</v>
      </c>
      <c r="L39" s="52">
        <f t="shared" si="31"/>
        <v>0</v>
      </c>
      <c r="M39" s="52">
        <f t="shared" si="31"/>
        <v>0</v>
      </c>
      <c r="N39" s="52">
        <f t="shared" si="31"/>
        <v>0</v>
      </c>
      <c r="O39" s="52">
        <f t="shared" si="31"/>
        <v>0</v>
      </c>
      <c r="P39" s="53">
        <f t="shared" si="31"/>
        <v>0</v>
      </c>
      <c r="Q39" s="54">
        <f t="shared" si="31"/>
        <v>0</v>
      </c>
      <c r="R39" s="52">
        <f t="shared" si="31"/>
        <v>0</v>
      </c>
      <c r="S39" s="52">
        <f t="shared" si="31"/>
        <v>0</v>
      </c>
      <c r="T39" s="52">
        <f t="shared" si="31"/>
        <v>0</v>
      </c>
      <c r="U39" s="52">
        <f t="shared" si="31"/>
        <v>0</v>
      </c>
      <c r="V39" s="52">
        <f t="shared" si="31"/>
        <v>0</v>
      </c>
      <c r="W39" s="52">
        <f t="shared" si="31"/>
        <v>0</v>
      </c>
      <c r="X39" s="52">
        <f t="shared" si="31"/>
        <v>0</v>
      </c>
      <c r="Y39" s="52">
        <f t="shared" si="31"/>
        <v>0</v>
      </c>
      <c r="Z39" s="52">
        <f t="shared" si="31"/>
        <v>0</v>
      </c>
      <c r="AA39" s="52">
        <f t="shared" si="31"/>
        <v>0</v>
      </c>
      <c r="AB39" s="52">
        <f t="shared" si="31"/>
        <v>0</v>
      </c>
      <c r="AC39" s="52">
        <f t="shared" si="31"/>
        <v>0</v>
      </c>
      <c r="AD39" s="55">
        <f t="shared" si="31"/>
        <v>0</v>
      </c>
      <c r="AE39" s="51">
        <f t="shared" si="31"/>
        <v>0</v>
      </c>
      <c r="AF39" s="52">
        <f t="shared" si="31"/>
        <v>0</v>
      </c>
      <c r="AG39" s="52">
        <f t="shared" si="31"/>
        <v>0</v>
      </c>
      <c r="AH39" s="53">
        <f t="shared" si="31"/>
        <v>0</v>
      </c>
    </row>
    <row r="40" spans="2:34" ht="24" customHeight="1">
      <c r="B40" s="568" t="s">
        <v>94</v>
      </c>
      <c r="C40" s="569"/>
      <c r="D40" s="569"/>
      <c r="E40" s="569"/>
      <c r="F40" s="42" t="s">
        <v>85</v>
      </c>
      <c r="G40" s="43"/>
      <c r="H40" s="44"/>
      <c r="I40" s="45"/>
      <c r="J40" s="44"/>
      <c r="K40" s="45">
        <v>1</v>
      </c>
      <c r="L40" s="44">
        <v>70000</v>
      </c>
      <c r="M40" s="45"/>
      <c r="N40" s="45"/>
      <c r="O40" s="45">
        <f>G40+I40+K40+M40</f>
        <v>1</v>
      </c>
      <c r="P40" s="46">
        <f>H40+J40+L40+N40</f>
        <v>70000</v>
      </c>
      <c r="Q40" s="47"/>
      <c r="R40" s="45"/>
      <c r="S40" s="45"/>
      <c r="T40" s="44"/>
      <c r="U40" s="45"/>
      <c r="V40" s="44"/>
      <c r="W40" s="45"/>
      <c r="X40" s="44"/>
      <c r="Y40" s="45"/>
      <c r="Z40" s="44"/>
      <c r="AA40" s="45"/>
      <c r="AB40" s="44"/>
      <c r="AC40" s="45">
        <f>Q40+S40+U40+W40+Y40+AA40</f>
        <v>0</v>
      </c>
      <c r="AD40" s="48">
        <f>R40+T40+V40+X40+Z40+AB40</f>
        <v>0</v>
      </c>
      <c r="AE40" s="43">
        <f>O40+AC40</f>
        <v>1</v>
      </c>
      <c r="AF40" s="45">
        <f>P40+AD40</f>
        <v>70000</v>
      </c>
      <c r="AG40" s="45"/>
      <c r="AH40" s="49"/>
    </row>
    <row r="41" spans="2:34" ht="24" customHeight="1">
      <c r="B41" s="560"/>
      <c r="C41" s="558"/>
      <c r="D41" s="558"/>
      <c r="E41" s="558"/>
      <c r="F41" s="23" t="s">
        <v>86</v>
      </c>
      <c r="G41" s="24"/>
      <c r="H41" s="25"/>
      <c r="I41" s="25"/>
      <c r="J41" s="25"/>
      <c r="K41" s="25"/>
      <c r="L41" s="25"/>
      <c r="M41" s="25"/>
      <c r="N41" s="25"/>
      <c r="O41" s="26">
        <f>G41+I41+K41+M41</f>
        <v>0</v>
      </c>
      <c r="P41" s="27">
        <f t="shared" ref="P41:P42" si="32">H41+J41+L41+N41</f>
        <v>0</v>
      </c>
      <c r="Q41" s="28"/>
      <c r="R41" s="25"/>
      <c r="S41" s="25"/>
      <c r="T41" s="25"/>
      <c r="U41" s="25"/>
      <c r="V41" s="25"/>
      <c r="W41" s="25"/>
      <c r="X41" s="25"/>
      <c r="Y41" s="25"/>
      <c r="Z41" s="25"/>
      <c r="AA41" s="25"/>
      <c r="AB41" s="25"/>
      <c r="AC41" s="26">
        <f t="shared" ref="AC41:AD42" si="33">Q41+S41+U41+W41+Y41+AA41</f>
        <v>0</v>
      </c>
      <c r="AD41" s="29">
        <f t="shared" si="33"/>
        <v>0</v>
      </c>
      <c r="AE41" s="30">
        <f t="shared" ref="AE41:AF42" si="34">O41+AC41</f>
        <v>0</v>
      </c>
      <c r="AF41" s="26">
        <f t="shared" si="34"/>
        <v>0</v>
      </c>
      <c r="AG41" s="25"/>
      <c r="AH41" s="31"/>
    </row>
    <row r="42" spans="2:34" ht="24" customHeight="1">
      <c r="B42" s="560"/>
      <c r="C42" s="558"/>
      <c r="D42" s="558"/>
      <c r="E42" s="558"/>
      <c r="F42" s="32" t="s">
        <v>87</v>
      </c>
      <c r="G42" s="33"/>
      <c r="H42" s="34"/>
      <c r="I42" s="34"/>
      <c r="J42" s="34"/>
      <c r="K42" s="34"/>
      <c r="L42" s="34"/>
      <c r="M42" s="34"/>
      <c r="N42" s="34"/>
      <c r="O42" s="35">
        <f>G42+I42+K42+M42</f>
        <v>0</v>
      </c>
      <c r="P42" s="36">
        <f t="shared" si="32"/>
        <v>0</v>
      </c>
      <c r="Q42" s="37"/>
      <c r="R42" s="34"/>
      <c r="S42" s="34"/>
      <c r="T42" s="34"/>
      <c r="U42" s="34"/>
      <c r="V42" s="34"/>
      <c r="W42" s="34"/>
      <c r="X42" s="34"/>
      <c r="Y42" s="34"/>
      <c r="Z42" s="34"/>
      <c r="AA42" s="34"/>
      <c r="AB42" s="34"/>
      <c r="AC42" s="35">
        <f t="shared" si="33"/>
        <v>0</v>
      </c>
      <c r="AD42" s="38">
        <f t="shared" si="33"/>
        <v>0</v>
      </c>
      <c r="AE42" s="39">
        <f t="shared" si="34"/>
        <v>0</v>
      </c>
      <c r="AF42" s="35">
        <f t="shared" si="34"/>
        <v>0</v>
      </c>
      <c r="AG42" s="40"/>
      <c r="AH42" s="41"/>
    </row>
    <row r="43" spans="2:34" ht="24" customHeight="1">
      <c r="B43" s="560"/>
      <c r="C43" s="558"/>
      <c r="D43" s="558"/>
      <c r="E43" s="558"/>
      <c r="F43" s="50" t="s">
        <v>16</v>
      </c>
      <c r="G43" s="51">
        <f>SUM(G40:G42)</f>
        <v>0</v>
      </c>
      <c r="H43" s="52">
        <f t="shared" ref="H43:AH43" si="35">SUM(H40:H42)</f>
        <v>0</v>
      </c>
      <c r="I43" s="52">
        <f t="shared" si="35"/>
        <v>0</v>
      </c>
      <c r="J43" s="52">
        <f t="shared" si="35"/>
        <v>0</v>
      </c>
      <c r="K43" s="52">
        <f t="shared" si="35"/>
        <v>1</v>
      </c>
      <c r="L43" s="52">
        <f t="shared" si="35"/>
        <v>70000</v>
      </c>
      <c r="M43" s="52">
        <f t="shared" si="35"/>
        <v>0</v>
      </c>
      <c r="N43" s="52">
        <f t="shared" si="35"/>
        <v>0</v>
      </c>
      <c r="O43" s="52">
        <f t="shared" si="35"/>
        <v>1</v>
      </c>
      <c r="P43" s="53">
        <f t="shared" si="35"/>
        <v>70000</v>
      </c>
      <c r="Q43" s="54">
        <f t="shared" si="35"/>
        <v>0</v>
      </c>
      <c r="R43" s="52">
        <f t="shared" si="35"/>
        <v>0</v>
      </c>
      <c r="S43" s="52">
        <f t="shared" si="35"/>
        <v>0</v>
      </c>
      <c r="T43" s="52">
        <f t="shared" si="35"/>
        <v>0</v>
      </c>
      <c r="U43" s="52">
        <f t="shared" si="35"/>
        <v>0</v>
      </c>
      <c r="V43" s="52">
        <f t="shared" si="35"/>
        <v>0</v>
      </c>
      <c r="W43" s="52">
        <f t="shared" si="35"/>
        <v>0</v>
      </c>
      <c r="X43" s="52">
        <f t="shared" si="35"/>
        <v>0</v>
      </c>
      <c r="Y43" s="52">
        <f t="shared" si="35"/>
        <v>0</v>
      </c>
      <c r="Z43" s="52">
        <f t="shared" si="35"/>
        <v>0</v>
      </c>
      <c r="AA43" s="52">
        <f t="shared" si="35"/>
        <v>0</v>
      </c>
      <c r="AB43" s="52">
        <f t="shared" si="35"/>
        <v>0</v>
      </c>
      <c r="AC43" s="52">
        <f t="shared" si="35"/>
        <v>0</v>
      </c>
      <c r="AD43" s="55">
        <f t="shared" si="35"/>
        <v>0</v>
      </c>
      <c r="AE43" s="51">
        <f t="shared" si="35"/>
        <v>1</v>
      </c>
      <c r="AF43" s="52">
        <f t="shared" si="35"/>
        <v>70000</v>
      </c>
      <c r="AG43" s="52">
        <f t="shared" si="35"/>
        <v>0</v>
      </c>
      <c r="AH43" s="53">
        <f t="shared" si="35"/>
        <v>0</v>
      </c>
    </row>
    <row r="44" spans="2:34" ht="24" customHeight="1">
      <c r="B44" s="568" t="s">
        <v>95</v>
      </c>
      <c r="C44" s="569"/>
      <c r="D44" s="569"/>
      <c r="E44" s="569"/>
      <c r="F44" s="42" t="s">
        <v>85</v>
      </c>
      <c r="G44" s="43"/>
      <c r="H44" s="44"/>
      <c r="I44" s="45"/>
      <c r="J44" s="44"/>
      <c r="K44" s="45"/>
      <c r="L44" s="44"/>
      <c r="M44" s="45"/>
      <c r="N44" s="45"/>
      <c r="O44" s="45">
        <f>G44+I44+K44+M44</f>
        <v>0</v>
      </c>
      <c r="P44" s="46">
        <f>H44+J44+L44+N44</f>
        <v>0</v>
      </c>
      <c r="Q44" s="47"/>
      <c r="R44" s="45"/>
      <c r="S44" s="45"/>
      <c r="T44" s="44"/>
      <c r="U44" s="45"/>
      <c r="V44" s="44"/>
      <c r="W44" s="45"/>
      <c r="X44" s="44"/>
      <c r="Y44" s="45"/>
      <c r="Z44" s="44"/>
      <c r="AA44" s="45"/>
      <c r="AB44" s="44"/>
      <c r="AC44" s="45">
        <f>Q44+S44+U44+W44+Y44+AA44</f>
        <v>0</v>
      </c>
      <c r="AD44" s="48">
        <f>R44+T44+V44+X44+Z44+AB44</f>
        <v>0</v>
      </c>
      <c r="AE44" s="43">
        <f>O44+AC44</f>
        <v>0</v>
      </c>
      <c r="AF44" s="45">
        <f>P44+AD44</f>
        <v>0</v>
      </c>
      <c r="AG44" s="45"/>
      <c r="AH44" s="49"/>
    </row>
    <row r="45" spans="2:34" ht="24" customHeight="1">
      <c r="B45" s="560"/>
      <c r="C45" s="558"/>
      <c r="D45" s="558"/>
      <c r="E45" s="558"/>
      <c r="F45" s="23" t="s">
        <v>86</v>
      </c>
      <c r="G45" s="24"/>
      <c r="H45" s="25"/>
      <c r="I45" s="25"/>
      <c r="J45" s="25"/>
      <c r="K45" s="25"/>
      <c r="L45" s="25"/>
      <c r="M45" s="25"/>
      <c r="N45" s="25"/>
      <c r="O45" s="26">
        <f>G45+I45+K45+M45</f>
        <v>0</v>
      </c>
      <c r="P45" s="27">
        <f t="shared" ref="P45:P46" si="36">H45+J45+L45+N45</f>
        <v>0</v>
      </c>
      <c r="Q45" s="28"/>
      <c r="R45" s="25"/>
      <c r="S45" s="25"/>
      <c r="T45" s="25"/>
      <c r="U45" s="25"/>
      <c r="V45" s="25"/>
      <c r="W45" s="25"/>
      <c r="X45" s="25"/>
      <c r="Y45" s="25"/>
      <c r="Z45" s="25"/>
      <c r="AA45" s="25"/>
      <c r="AB45" s="25"/>
      <c r="AC45" s="26">
        <f t="shared" ref="AC45:AD46" si="37">Q45+S45+U45+W45+Y45+AA45</f>
        <v>0</v>
      </c>
      <c r="AD45" s="29">
        <f t="shared" si="37"/>
        <v>0</v>
      </c>
      <c r="AE45" s="30">
        <f t="shared" ref="AE45:AF46" si="38">O45+AC45</f>
        <v>0</v>
      </c>
      <c r="AF45" s="26">
        <f t="shared" si="38"/>
        <v>0</v>
      </c>
      <c r="AG45" s="25"/>
      <c r="AH45" s="31"/>
    </row>
    <row r="46" spans="2:34" ht="24" customHeight="1">
      <c r="B46" s="560"/>
      <c r="C46" s="558"/>
      <c r="D46" s="558"/>
      <c r="E46" s="558"/>
      <c r="F46" s="32" t="s">
        <v>87</v>
      </c>
      <c r="G46" s="33"/>
      <c r="H46" s="34"/>
      <c r="I46" s="34"/>
      <c r="J46" s="34"/>
      <c r="K46" s="34"/>
      <c r="L46" s="34"/>
      <c r="M46" s="34"/>
      <c r="N46" s="34"/>
      <c r="O46" s="35">
        <f>G46+I46+K46+M46</f>
        <v>0</v>
      </c>
      <c r="P46" s="36">
        <f t="shared" si="36"/>
        <v>0</v>
      </c>
      <c r="Q46" s="37"/>
      <c r="R46" s="34"/>
      <c r="S46" s="34"/>
      <c r="T46" s="34"/>
      <c r="U46" s="34"/>
      <c r="V46" s="34"/>
      <c r="W46" s="34"/>
      <c r="X46" s="34"/>
      <c r="Y46" s="34"/>
      <c r="Z46" s="34"/>
      <c r="AA46" s="34"/>
      <c r="AB46" s="34"/>
      <c r="AC46" s="35">
        <f t="shared" si="37"/>
        <v>0</v>
      </c>
      <c r="AD46" s="38">
        <f t="shared" si="37"/>
        <v>0</v>
      </c>
      <c r="AE46" s="39">
        <f t="shared" si="38"/>
        <v>0</v>
      </c>
      <c r="AF46" s="35">
        <f t="shared" si="38"/>
        <v>0</v>
      </c>
      <c r="AG46" s="40"/>
      <c r="AH46" s="41"/>
    </row>
    <row r="47" spans="2:34" ht="24" customHeight="1">
      <c r="B47" s="560"/>
      <c r="C47" s="558"/>
      <c r="D47" s="558"/>
      <c r="E47" s="558"/>
      <c r="F47" s="50" t="s">
        <v>16</v>
      </c>
      <c r="G47" s="51">
        <f>SUM(G44:G46)</f>
        <v>0</v>
      </c>
      <c r="H47" s="52">
        <f t="shared" ref="H47:AH47" si="39">SUM(H44:H46)</f>
        <v>0</v>
      </c>
      <c r="I47" s="52">
        <f t="shared" si="39"/>
        <v>0</v>
      </c>
      <c r="J47" s="52">
        <f t="shared" si="39"/>
        <v>0</v>
      </c>
      <c r="K47" s="52">
        <f t="shared" si="39"/>
        <v>0</v>
      </c>
      <c r="L47" s="52">
        <f t="shared" si="39"/>
        <v>0</v>
      </c>
      <c r="M47" s="52">
        <f t="shared" si="39"/>
        <v>0</v>
      </c>
      <c r="N47" s="52">
        <f t="shared" si="39"/>
        <v>0</v>
      </c>
      <c r="O47" s="52">
        <f t="shared" si="39"/>
        <v>0</v>
      </c>
      <c r="P47" s="53">
        <f t="shared" si="39"/>
        <v>0</v>
      </c>
      <c r="Q47" s="54">
        <f t="shared" si="39"/>
        <v>0</v>
      </c>
      <c r="R47" s="52">
        <f t="shared" si="39"/>
        <v>0</v>
      </c>
      <c r="S47" s="52">
        <f t="shared" si="39"/>
        <v>0</v>
      </c>
      <c r="T47" s="52">
        <f t="shared" si="39"/>
        <v>0</v>
      </c>
      <c r="U47" s="52">
        <f t="shared" si="39"/>
        <v>0</v>
      </c>
      <c r="V47" s="52">
        <f t="shared" si="39"/>
        <v>0</v>
      </c>
      <c r="W47" s="52">
        <f t="shared" si="39"/>
        <v>0</v>
      </c>
      <c r="X47" s="52">
        <f t="shared" si="39"/>
        <v>0</v>
      </c>
      <c r="Y47" s="52">
        <f t="shared" si="39"/>
        <v>0</v>
      </c>
      <c r="Z47" s="52">
        <f t="shared" si="39"/>
        <v>0</v>
      </c>
      <c r="AA47" s="52">
        <f t="shared" si="39"/>
        <v>0</v>
      </c>
      <c r="AB47" s="52">
        <f t="shared" si="39"/>
        <v>0</v>
      </c>
      <c r="AC47" s="52">
        <f t="shared" si="39"/>
        <v>0</v>
      </c>
      <c r="AD47" s="55">
        <f t="shared" si="39"/>
        <v>0</v>
      </c>
      <c r="AE47" s="51">
        <f t="shared" si="39"/>
        <v>0</v>
      </c>
      <c r="AF47" s="52">
        <f t="shared" si="39"/>
        <v>0</v>
      </c>
      <c r="AG47" s="52">
        <f t="shared" si="39"/>
        <v>0</v>
      </c>
      <c r="AH47" s="53">
        <f t="shared" si="39"/>
        <v>0</v>
      </c>
    </row>
    <row r="48" spans="2:34" ht="24" customHeight="1">
      <c r="B48" s="568" t="s">
        <v>96</v>
      </c>
      <c r="C48" s="569"/>
      <c r="D48" s="569"/>
      <c r="E48" s="569"/>
      <c r="F48" s="42" t="s">
        <v>85</v>
      </c>
      <c r="G48" s="43"/>
      <c r="H48" s="44"/>
      <c r="I48" s="45">
        <v>2</v>
      </c>
      <c r="J48" s="44">
        <v>8000</v>
      </c>
      <c r="K48" s="45"/>
      <c r="L48" s="44"/>
      <c r="M48" s="45"/>
      <c r="N48" s="45"/>
      <c r="O48" s="45">
        <f>G48+I48+K48+M48</f>
        <v>2</v>
      </c>
      <c r="P48" s="46">
        <f>H48+J48+L48+N48</f>
        <v>8000</v>
      </c>
      <c r="Q48" s="47">
        <v>1</v>
      </c>
      <c r="R48" s="45">
        <v>3000</v>
      </c>
      <c r="S48" s="45"/>
      <c r="T48" s="44"/>
      <c r="U48" s="45">
        <v>1</v>
      </c>
      <c r="V48" s="44">
        <v>154020</v>
      </c>
      <c r="W48" s="45"/>
      <c r="X48" s="44"/>
      <c r="Y48" s="45"/>
      <c r="Z48" s="44"/>
      <c r="AA48" s="45"/>
      <c r="AB48" s="44"/>
      <c r="AC48" s="45">
        <f>Q48+S48+U48+W48+Y48+AA48</f>
        <v>2</v>
      </c>
      <c r="AD48" s="48">
        <f>R48+T48+V48+X48+Z48+AB48</f>
        <v>157020</v>
      </c>
      <c r="AE48" s="43">
        <f>O48+AC48</f>
        <v>4</v>
      </c>
      <c r="AF48" s="45">
        <f>P48+AD48</f>
        <v>165020</v>
      </c>
      <c r="AG48" s="45">
        <v>4</v>
      </c>
      <c r="AH48" s="49">
        <v>165020</v>
      </c>
    </row>
    <row r="49" spans="2:34" ht="24" customHeight="1">
      <c r="B49" s="560"/>
      <c r="C49" s="558"/>
      <c r="D49" s="558"/>
      <c r="E49" s="558"/>
      <c r="F49" s="23" t="s">
        <v>86</v>
      </c>
      <c r="G49" s="24"/>
      <c r="H49" s="25"/>
      <c r="I49" s="25"/>
      <c r="J49" s="25"/>
      <c r="K49" s="25"/>
      <c r="L49" s="25"/>
      <c r="M49" s="25"/>
      <c r="N49" s="25"/>
      <c r="O49" s="26">
        <f>G49+I49+K49+M49</f>
        <v>0</v>
      </c>
      <c r="P49" s="27">
        <f t="shared" ref="P49:P50" si="40">H49+J49+L49+N49</f>
        <v>0</v>
      </c>
      <c r="Q49" s="28"/>
      <c r="R49" s="25"/>
      <c r="S49" s="25"/>
      <c r="T49" s="25"/>
      <c r="U49" s="25"/>
      <c r="V49" s="25"/>
      <c r="W49" s="25"/>
      <c r="X49" s="25"/>
      <c r="Y49" s="25"/>
      <c r="Z49" s="25"/>
      <c r="AA49" s="25"/>
      <c r="AB49" s="25"/>
      <c r="AC49" s="26">
        <f t="shared" ref="AC49:AD50" si="41">Q49+S49+U49+W49+Y49+AA49</f>
        <v>0</v>
      </c>
      <c r="AD49" s="29">
        <f t="shared" si="41"/>
        <v>0</v>
      </c>
      <c r="AE49" s="30">
        <f t="shared" ref="AE49:AF50" si="42">O49+AC49</f>
        <v>0</v>
      </c>
      <c r="AF49" s="26">
        <f t="shared" si="42"/>
        <v>0</v>
      </c>
      <c r="AG49" s="25"/>
      <c r="AH49" s="31"/>
    </row>
    <row r="50" spans="2:34" ht="24" customHeight="1">
      <c r="B50" s="560"/>
      <c r="C50" s="558"/>
      <c r="D50" s="558"/>
      <c r="E50" s="558"/>
      <c r="F50" s="32" t="s">
        <v>87</v>
      </c>
      <c r="G50" s="33"/>
      <c r="H50" s="34"/>
      <c r="I50" s="34"/>
      <c r="J50" s="34"/>
      <c r="K50" s="34"/>
      <c r="L50" s="34"/>
      <c r="M50" s="34"/>
      <c r="N50" s="34"/>
      <c r="O50" s="35">
        <f>G50+I50+K50+M50</f>
        <v>0</v>
      </c>
      <c r="P50" s="36">
        <f t="shared" si="40"/>
        <v>0</v>
      </c>
      <c r="Q50" s="37"/>
      <c r="R50" s="34"/>
      <c r="S50" s="34"/>
      <c r="T50" s="34"/>
      <c r="U50" s="34"/>
      <c r="V50" s="34"/>
      <c r="W50" s="34"/>
      <c r="X50" s="34"/>
      <c r="Y50" s="34"/>
      <c r="Z50" s="34"/>
      <c r="AA50" s="34"/>
      <c r="AB50" s="34"/>
      <c r="AC50" s="35">
        <f t="shared" si="41"/>
        <v>0</v>
      </c>
      <c r="AD50" s="38">
        <f t="shared" si="41"/>
        <v>0</v>
      </c>
      <c r="AE50" s="39">
        <f t="shared" si="42"/>
        <v>0</v>
      </c>
      <c r="AF50" s="35">
        <f t="shared" si="42"/>
        <v>0</v>
      </c>
      <c r="AG50" s="40"/>
      <c r="AH50" s="41"/>
    </row>
    <row r="51" spans="2:34" ht="24" customHeight="1">
      <c r="B51" s="560"/>
      <c r="C51" s="558"/>
      <c r="D51" s="558"/>
      <c r="E51" s="558"/>
      <c r="F51" s="50" t="s">
        <v>16</v>
      </c>
      <c r="G51" s="51">
        <f>SUM(G48:G50)</f>
        <v>0</v>
      </c>
      <c r="H51" s="52">
        <f t="shared" ref="H51:AH51" si="43">SUM(H48:H50)</f>
        <v>0</v>
      </c>
      <c r="I51" s="52">
        <f t="shared" si="43"/>
        <v>2</v>
      </c>
      <c r="J51" s="52">
        <f t="shared" si="43"/>
        <v>8000</v>
      </c>
      <c r="K51" s="52">
        <f t="shared" si="43"/>
        <v>0</v>
      </c>
      <c r="L51" s="52">
        <f t="shared" si="43"/>
        <v>0</v>
      </c>
      <c r="M51" s="52">
        <f t="shared" si="43"/>
        <v>0</v>
      </c>
      <c r="N51" s="52">
        <f t="shared" si="43"/>
        <v>0</v>
      </c>
      <c r="O51" s="52">
        <f t="shared" si="43"/>
        <v>2</v>
      </c>
      <c r="P51" s="53">
        <f t="shared" si="43"/>
        <v>8000</v>
      </c>
      <c r="Q51" s="54">
        <f t="shared" si="43"/>
        <v>1</v>
      </c>
      <c r="R51" s="52">
        <f t="shared" si="43"/>
        <v>3000</v>
      </c>
      <c r="S51" s="52">
        <f t="shared" si="43"/>
        <v>0</v>
      </c>
      <c r="T51" s="52">
        <f t="shared" si="43"/>
        <v>0</v>
      </c>
      <c r="U51" s="52">
        <f t="shared" si="43"/>
        <v>1</v>
      </c>
      <c r="V51" s="52">
        <f t="shared" si="43"/>
        <v>154020</v>
      </c>
      <c r="W51" s="52">
        <f t="shared" si="43"/>
        <v>0</v>
      </c>
      <c r="X51" s="52">
        <f t="shared" si="43"/>
        <v>0</v>
      </c>
      <c r="Y51" s="52">
        <f t="shared" si="43"/>
        <v>0</v>
      </c>
      <c r="Z51" s="52">
        <f t="shared" si="43"/>
        <v>0</v>
      </c>
      <c r="AA51" s="52">
        <f t="shared" si="43"/>
        <v>0</v>
      </c>
      <c r="AB51" s="52">
        <f t="shared" si="43"/>
        <v>0</v>
      </c>
      <c r="AC51" s="52">
        <f t="shared" si="43"/>
        <v>2</v>
      </c>
      <c r="AD51" s="55">
        <f t="shared" si="43"/>
        <v>157020</v>
      </c>
      <c r="AE51" s="51">
        <f t="shared" si="43"/>
        <v>4</v>
      </c>
      <c r="AF51" s="52">
        <f t="shared" si="43"/>
        <v>165020</v>
      </c>
      <c r="AG51" s="52">
        <f t="shared" si="43"/>
        <v>4</v>
      </c>
      <c r="AH51" s="53">
        <f t="shared" si="43"/>
        <v>165020</v>
      </c>
    </row>
    <row r="52" spans="2:34" ht="24" customHeight="1">
      <c r="B52" s="560" t="s">
        <v>97</v>
      </c>
      <c r="C52" s="558"/>
      <c r="D52" s="558"/>
      <c r="E52" s="559"/>
      <c r="F52" s="42" t="s">
        <v>85</v>
      </c>
      <c r="G52" s="43"/>
      <c r="H52" s="44"/>
      <c r="I52" s="45"/>
      <c r="J52" s="44"/>
      <c r="K52" s="45"/>
      <c r="L52" s="44"/>
      <c r="M52" s="45"/>
      <c r="N52" s="45"/>
      <c r="O52" s="45">
        <f>G52+I52+K52+M52</f>
        <v>0</v>
      </c>
      <c r="P52" s="46">
        <f>H52+J52+L52+N52</f>
        <v>0</v>
      </c>
      <c r="Q52" s="47"/>
      <c r="R52" s="45"/>
      <c r="S52" s="45"/>
      <c r="T52" s="44"/>
      <c r="U52" s="45"/>
      <c r="V52" s="44"/>
      <c r="W52" s="45"/>
      <c r="X52" s="44"/>
      <c r="Y52" s="45"/>
      <c r="Z52" s="44"/>
      <c r="AA52" s="45"/>
      <c r="AB52" s="44"/>
      <c r="AC52" s="45">
        <f>Q52+S52+U52+W52+Y52+AA52</f>
        <v>0</v>
      </c>
      <c r="AD52" s="48">
        <f>R52+T52+V52+X52+Z52+AB52</f>
        <v>0</v>
      </c>
      <c r="AE52" s="43">
        <f>O52+AC52</f>
        <v>0</v>
      </c>
      <c r="AF52" s="45">
        <f>P52+AD52</f>
        <v>0</v>
      </c>
      <c r="AG52" s="45"/>
      <c r="AH52" s="49"/>
    </row>
    <row r="53" spans="2:34" ht="24" customHeight="1">
      <c r="B53" s="560"/>
      <c r="C53" s="558"/>
      <c r="D53" s="558"/>
      <c r="E53" s="559"/>
      <c r="F53" s="23" t="s">
        <v>86</v>
      </c>
      <c r="G53" s="24"/>
      <c r="H53" s="25"/>
      <c r="I53" s="25"/>
      <c r="J53" s="25"/>
      <c r="K53" s="25"/>
      <c r="L53" s="25"/>
      <c r="M53" s="25"/>
      <c r="N53" s="25"/>
      <c r="O53" s="26">
        <f>G53+I53+K53+M53</f>
        <v>0</v>
      </c>
      <c r="P53" s="27">
        <f t="shared" ref="P53:P54" si="44">H53+J53+L53+N53</f>
        <v>0</v>
      </c>
      <c r="Q53" s="28"/>
      <c r="R53" s="25"/>
      <c r="S53" s="25"/>
      <c r="T53" s="25"/>
      <c r="U53" s="25"/>
      <c r="V53" s="25"/>
      <c r="W53" s="25"/>
      <c r="X53" s="25"/>
      <c r="Y53" s="25"/>
      <c r="Z53" s="25"/>
      <c r="AA53" s="25"/>
      <c r="AB53" s="25"/>
      <c r="AC53" s="26">
        <f t="shared" ref="AC53:AD54" si="45">Q53+S53+U53+W53+Y53+AA53</f>
        <v>0</v>
      </c>
      <c r="AD53" s="29">
        <f t="shared" si="45"/>
        <v>0</v>
      </c>
      <c r="AE53" s="30">
        <f t="shared" ref="AE53:AF54" si="46">O53+AC53</f>
        <v>0</v>
      </c>
      <c r="AF53" s="26">
        <f t="shared" si="46"/>
        <v>0</v>
      </c>
      <c r="AG53" s="25"/>
      <c r="AH53" s="31"/>
    </row>
    <row r="54" spans="2:34" ht="24" customHeight="1">
      <c r="B54" s="560"/>
      <c r="C54" s="558"/>
      <c r="D54" s="558"/>
      <c r="E54" s="559"/>
      <c r="F54" s="32" t="s">
        <v>87</v>
      </c>
      <c r="G54" s="33"/>
      <c r="H54" s="34"/>
      <c r="I54" s="34"/>
      <c r="J54" s="34"/>
      <c r="K54" s="34"/>
      <c r="L54" s="34"/>
      <c r="M54" s="34"/>
      <c r="N54" s="34"/>
      <c r="O54" s="35">
        <f>G54+I54+K54+M54</f>
        <v>0</v>
      </c>
      <c r="P54" s="36">
        <f t="shared" si="44"/>
        <v>0</v>
      </c>
      <c r="Q54" s="37"/>
      <c r="R54" s="34"/>
      <c r="S54" s="34"/>
      <c r="T54" s="34"/>
      <c r="U54" s="34"/>
      <c r="V54" s="34"/>
      <c r="W54" s="34"/>
      <c r="X54" s="34"/>
      <c r="Y54" s="34"/>
      <c r="Z54" s="34"/>
      <c r="AA54" s="34"/>
      <c r="AB54" s="34"/>
      <c r="AC54" s="35">
        <f t="shared" si="45"/>
        <v>0</v>
      </c>
      <c r="AD54" s="38">
        <f t="shared" si="45"/>
        <v>0</v>
      </c>
      <c r="AE54" s="39">
        <f t="shared" si="46"/>
        <v>0</v>
      </c>
      <c r="AF54" s="35">
        <f t="shared" si="46"/>
        <v>0</v>
      </c>
      <c r="AG54" s="40"/>
      <c r="AH54" s="41"/>
    </row>
    <row r="55" spans="2:34" ht="24" customHeight="1" thickBot="1">
      <c r="B55" s="560"/>
      <c r="C55" s="558"/>
      <c r="D55" s="558"/>
      <c r="E55" s="559"/>
      <c r="F55" s="50" t="s">
        <v>16</v>
      </c>
      <c r="G55" s="51">
        <f>SUM(G52:G54)</f>
        <v>0</v>
      </c>
      <c r="H55" s="52">
        <f t="shared" ref="H55:AH55" si="47">SUM(H52:H54)</f>
        <v>0</v>
      </c>
      <c r="I55" s="52">
        <f t="shared" si="47"/>
        <v>0</v>
      </c>
      <c r="J55" s="52">
        <f t="shared" si="47"/>
        <v>0</v>
      </c>
      <c r="K55" s="52">
        <f t="shared" si="47"/>
        <v>0</v>
      </c>
      <c r="L55" s="52">
        <f t="shared" si="47"/>
        <v>0</v>
      </c>
      <c r="M55" s="52">
        <f t="shared" si="47"/>
        <v>0</v>
      </c>
      <c r="N55" s="52">
        <f t="shared" si="47"/>
        <v>0</v>
      </c>
      <c r="O55" s="52">
        <f t="shared" si="47"/>
        <v>0</v>
      </c>
      <c r="P55" s="53">
        <f t="shared" si="47"/>
        <v>0</v>
      </c>
      <c r="Q55" s="54">
        <f t="shared" si="47"/>
        <v>0</v>
      </c>
      <c r="R55" s="52">
        <f t="shared" si="47"/>
        <v>0</v>
      </c>
      <c r="S55" s="52">
        <f t="shared" si="47"/>
        <v>0</v>
      </c>
      <c r="T55" s="52">
        <f t="shared" si="47"/>
        <v>0</v>
      </c>
      <c r="U55" s="52">
        <f t="shared" si="47"/>
        <v>0</v>
      </c>
      <c r="V55" s="52">
        <f t="shared" si="47"/>
        <v>0</v>
      </c>
      <c r="W55" s="52">
        <f t="shared" si="47"/>
        <v>0</v>
      </c>
      <c r="X55" s="52">
        <f t="shared" si="47"/>
        <v>0</v>
      </c>
      <c r="Y55" s="52">
        <f t="shared" si="47"/>
        <v>0</v>
      </c>
      <c r="Z55" s="52">
        <f t="shared" si="47"/>
        <v>0</v>
      </c>
      <c r="AA55" s="52">
        <f t="shared" si="47"/>
        <v>0</v>
      </c>
      <c r="AB55" s="52">
        <f t="shared" si="47"/>
        <v>0</v>
      </c>
      <c r="AC55" s="52">
        <f t="shared" si="47"/>
        <v>0</v>
      </c>
      <c r="AD55" s="55">
        <f t="shared" si="47"/>
        <v>0</v>
      </c>
      <c r="AE55" s="51">
        <f t="shared" si="47"/>
        <v>0</v>
      </c>
      <c r="AF55" s="52">
        <f t="shared" si="47"/>
        <v>0</v>
      </c>
      <c r="AG55" s="52">
        <f t="shared" si="47"/>
        <v>0</v>
      </c>
      <c r="AH55" s="53">
        <f t="shared" si="47"/>
        <v>0</v>
      </c>
    </row>
    <row r="56" spans="2:34" ht="24" customHeight="1">
      <c r="B56" s="568" t="s">
        <v>99</v>
      </c>
      <c r="C56" s="569"/>
      <c r="D56" s="569"/>
      <c r="E56" s="569"/>
      <c r="F56" s="15" t="s">
        <v>100</v>
      </c>
      <c r="G56" s="92"/>
      <c r="H56" s="93"/>
      <c r="I56" s="94"/>
      <c r="J56" s="93"/>
      <c r="K56" s="94"/>
      <c r="L56" s="93"/>
      <c r="M56" s="94"/>
      <c r="N56" s="94"/>
      <c r="O56" s="94">
        <f>G56+I56+K56+M56</f>
        <v>0</v>
      </c>
      <c r="P56" s="95">
        <f>H56+J56+L56+N56</f>
        <v>0</v>
      </c>
      <c r="Q56" s="96"/>
      <c r="R56" s="94"/>
      <c r="S56" s="94"/>
      <c r="T56" s="93"/>
      <c r="U56" s="94">
        <v>2</v>
      </c>
      <c r="V56" s="93">
        <v>2629411</v>
      </c>
      <c r="W56" s="94"/>
      <c r="X56" s="93"/>
      <c r="Y56" s="94"/>
      <c r="Z56" s="93"/>
      <c r="AA56" s="94"/>
      <c r="AB56" s="93"/>
      <c r="AC56" s="94">
        <f>Q56+S56+U56+W56+Y56+AA56</f>
        <v>2</v>
      </c>
      <c r="AD56" s="97">
        <f>R56+T56+V56+X56+Z56+AB56</f>
        <v>2629411</v>
      </c>
      <c r="AE56" s="92">
        <f>O56+AC56</f>
        <v>2</v>
      </c>
      <c r="AF56" s="94">
        <f>P56+AD56</f>
        <v>2629411</v>
      </c>
      <c r="AG56" s="94">
        <v>2</v>
      </c>
      <c r="AH56" s="98">
        <v>2629411</v>
      </c>
    </row>
    <row r="57" spans="2:34" ht="24" customHeight="1">
      <c r="B57" s="560"/>
      <c r="C57" s="558"/>
      <c r="D57" s="558"/>
      <c r="E57" s="558"/>
      <c r="F57" s="23" t="s">
        <v>101</v>
      </c>
      <c r="G57" s="99"/>
      <c r="H57" s="100"/>
      <c r="I57" s="100"/>
      <c r="J57" s="100"/>
      <c r="K57" s="100"/>
      <c r="L57" s="100"/>
      <c r="M57" s="100"/>
      <c r="N57" s="100"/>
      <c r="O57" s="101">
        <f>G57+I57+K57+M57</f>
        <v>0</v>
      </c>
      <c r="P57" s="102">
        <f t="shared" ref="P57:P58" si="48">H57+J57+L57+N57</f>
        <v>0</v>
      </c>
      <c r="Q57" s="103"/>
      <c r="R57" s="100"/>
      <c r="S57" s="100"/>
      <c r="T57" s="100"/>
      <c r="U57" s="100"/>
      <c r="V57" s="100"/>
      <c r="W57" s="100"/>
      <c r="X57" s="100"/>
      <c r="Y57" s="100"/>
      <c r="Z57" s="100"/>
      <c r="AA57" s="100"/>
      <c r="AB57" s="100"/>
      <c r="AC57" s="101">
        <f t="shared" ref="AC57:AD58" si="49">Q57+S57+U57+W57+Y57+AA57</f>
        <v>0</v>
      </c>
      <c r="AD57" s="104">
        <f t="shared" si="49"/>
        <v>0</v>
      </c>
      <c r="AE57" s="105">
        <f t="shared" ref="AE57:AF58" si="50">O57+AC57</f>
        <v>0</v>
      </c>
      <c r="AF57" s="101">
        <f t="shared" si="50"/>
        <v>0</v>
      </c>
      <c r="AG57" s="100"/>
      <c r="AH57" s="106"/>
    </row>
    <row r="58" spans="2:34" ht="24" customHeight="1">
      <c r="B58" s="560"/>
      <c r="C58" s="558"/>
      <c r="D58" s="558"/>
      <c r="E58" s="558"/>
      <c r="F58" s="32" t="s">
        <v>102</v>
      </c>
      <c r="G58" s="107"/>
      <c r="H58" s="108"/>
      <c r="I58" s="108"/>
      <c r="J58" s="108"/>
      <c r="K58" s="108"/>
      <c r="L58" s="108"/>
      <c r="M58" s="108"/>
      <c r="N58" s="108"/>
      <c r="O58" s="109">
        <f>G58+I58+K58+M58</f>
        <v>0</v>
      </c>
      <c r="P58" s="110">
        <f t="shared" si="48"/>
        <v>0</v>
      </c>
      <c r="Q58" s="111"/>
      <c r="R58" s="108"/>
      <c r="S58" s="108"/>
      <c r="T58" s="108"/>
      <c r="U58" s="108"/>
      <c r="V58" s="108"/>
      <c r="W58" s="108"/>
      <c r="X58" s="108"/>
      <c r="Y58" s="108"/>
      <c r="Z58" s="108"/>
      <c r="AA58" s="108"/>
      <c r="AB58" s="108"/>
      <c r="AC58" s="109">
        <f t="shared" si="49"/>
        <v>0</v>
      </c>
      <c r="AD58" s="112">
        <f t="shared" si="49"/>
        <v>0</v>
      </c>
      <c r="AE58" s="113">
        <f t="shared" si="50"/>
        <v>0</v>
      </c>
      <c r="AF58" s="109">
        <f t="shared" si="50"/>
        <v>0</v>
      </c>
      <c r="AG58" s="114"/>
      <c r="AH58" s="115"/>
    </row>
    <row r="59" spans="2:34" ht="24" customHeight="1" thickBot="1">
      <c r="B59" s="566"/>
      <c r="C59" s="567"/>
      <c r="D59" s="567"/>
      <c r="E59" s="567"/>
      <c r="F59" s="9" t="s">
        <v>16</v>
      </c>
      <c r="G59" s="116">
        <f>SUM(G56:G58)</f>
        <v>0</v>
      </c>
      <c r="H59" s="117">
        <f t="shared" ref="H59:AH59" si="51">SUM(H56:H58)</f>
        <v>0</v>
      </c>
      <c r="I59" s="117">
        <f t="shared" si="51"/>
        <v>0</v>
      </c>
      <c r="J59" s="117">
        <f t="shared" si="51"/>
        <v>0</v>
      </c>
      <c r="K59" s="117">
        <f t="shared" si="51"/>
        <v>0</v>
      </c>
      <c r="L59" s="117">
        <f t="shared" si="51"/>
        <v>0</v>
      </c>
      <c r="M59" s="117">
        <f t="shared" si="51"/>
        <v>0</v>
      </c>
      <c r="N59" s="117">
        <f t="shared" si="51"/>
        <v>0</v>
      </c>
      <c r="O59" s="117">
        <f t="shared" si="51"/>
        <v>0</v>
      </c>
      <c r="P59" s="118">
        <f t="shared" si="51"/>
        <v>0</v>
      </c>
      <c r="Q59" s="119">
        <f t="shared" si="51"/>
        <v>0</v>
      </c>
      <c r="R59" s="117">
        <f t="shared" si="51"/>
        <v>0</v>
      </c>
      <c r="S59" s="117">
        <f t="shared" si="51"/>
        <v>0</v>
      </c>
      <c r="T59" s="117">
        <f t="shared" si="51"/>
        <v>0</v>
      </c>
      <c r="U59" s="117">
        <f t="shared" si="51"/>
        <v>2</v>
      </c>
      <c r="V59" s="117">
        <f t="shared" si="51"/>
        <v>2629411</v>
      </c>
      <c r="W59" s="117">
        <f t="shared" si="51"/>
        <v>0</v>
      </c>
      <c r="X59" s="117">
        <f t="shared" si="51"/>
        <v>0</v>
      </c>
      <c r="Y59" s="117">
        <f t="shared" si="51"/>
        <v>0</v>
      </c>
      <c r="Z59" s="117">
        <f t="shared" si="51"/>
        <v>0</v>
      </c>
      <c r="AA59" s="117">
        <f t="shared" si="51"/>
        <v>0</v>
      </c>
      <c r="AB59" s="117">
        <f t="shared" si="51"/>
        <v>0</v>
      </c>
      <c r="AC59" s="117">
        <f t="shared" si="51"/>
        <v>2</v>
      </c>
      <c r="AD59" s="120">
        <f t="shared" si="51"/>
        <v>2629411</v>
      </c>
      <c r="AE59" s="116">
        <f t="shared" si="51"/>
        <v>2</v>
      </c>
      <c r="AF59" s="117">
        <f t="shared" si="51"/>
        <v>2629411</v>
      </c>
      <c r="AG59" s="117">
        <f t="shared" si="51"/>
        <v>2</v>
      </c>
      <c r="AH59" s="118">
        <f t="shared" si="51"/>
        <v>2629411</v>
      </c>
    </row>
    <row r="60" spans="2:34" ht="24" customHeight="1">
      <c r="B60" s="560" t="s">
        <v>103</v>
      </c>
      <c r="C60" s="558"/>
      <c r="D60" s="558"/>
      <c r="E60" s="559"/>
      <c r="F60" s="15" t="s">
        <v>100</v>
      </c>
      <c r="G60" s="92"/>
      <c r="H60" s="93"/>
      <c r="I60" s="94">
        <v>24</v>
      </c>
      <c r="J60" s="93">
        <v>121116</v>
      </c>
      <c r="K60" s="94"/>
      <c r="L60" s="93"/>
      <c r="M60" s="94"/>
      <c r="N60" s="94"/>
      <c r="O60" s="94">
        <f>G60+I60+K60+M60</f>
        <v>24</v>
      </c>
      <c r="P60" s="95">
        <f>H60+J60+L60+N60</f>
        <v>121116</v>
      </c>
      <c r="Q60" s="96"/>
      <c r="R60" s="94"/>
      <c r="S60" s="94">
        <v>1</v>
      </c>
      <c r="T60" s="93">
        <v>10000</v>
      </c>
      <c r="U60" s="94"/>
      <c r="V60" s="93"/>
      <c r="W60" s="94"/>
      <c r="X60" s="93"/>
      <c r="Y60" s="94"/>
      <c r="Z60" s="93"/>
      <c r="AA60" s="94"/>
      <c r="AB60" s="93"/>
      <c r="AC60" s="94">
        <f>Q60+S60+U60+W60+Y60+AA60</f>
        <v>1</v>
      </c>
      <c r="AD60" s="97">
        <f>R60+T60+V60+X60+Z60+AB60</f>
        <v>10000</v>
      </c>
      <c r="AE60" s="92">
        <f>O60+AC60</f>
        <v>25</v>
      </c>
      <c r="AF60" s="94">
        <f>P60+AD60</f>
        <v>131116</v>
      </c>
      <c r="AG60" s="94">
        <v>25</v>
      </c>
      <c r="AH60" s="98">
        <v>131116</v>
      </c>
    </row>
    <row r="61" spans="2:34" ht="24" customHeight="1">
      <c r="B61" s="560"/>
      <c r="C61" s="558"/>
      <c r="D61" s="558"/>
      <c r="E61" s="559"/>
      <c r="F61" s="23" t="s">
        <v>101</v>
      </c>
      <c r="G61" s="99"/>
      <c r="H61" s="100"/>
      <c r="I61" s="100"/>
      <c r="J61" s="100"/>
      <c r="K61" s="100"/>
      <c r="L61" s="100"/>
      <c r="M61" s="100"/>
      <c r="N61" s="100"/>
      <c r="O61" s="101">
        <f>G61+I61+K61+M61</f>
        <v>0</v>
      </c>
      <c r="P61" s="102">
        <f t="shared" ref="P61:P62" si="52">H61+J61+L61+N61</f>
        <v>0</v>
      </c>
      <c r="Q61" s="103"/>
      <c r="R61" s="100"/>
      <c r="S61" s="100"/>
      <c r="T61" s="100"/>
      <c r="U61" s="100"/>
      <c r="V61" s="100"/>
      <c r="W61" s="100"/>
      <c r="X61" s="100"/>
      <c r="Y61" s="100"/>
      <c r="Z61" s="100"/>
      <c r="AA61" s="100"/>
      <c r="AB61" s="100"/>
      <c r="AC61" s="101">
        <f t="shared" ref="AC61:AD62" si="53">Q61+S61+U61+W61+Y61+AA61</f>
        <v>0</v>
      </c>
      <c r="AD61" s="104">
        <f t="shared" si="53"/>
        <v>0</v>
      </c>
      <c r="AE61" s="105">
        <f t="shared" ref="AE61:AF62" si="54">O61+AC61</f>
        <v>0</v>
      </c>
      <c r="AF61" s="101">
        <f t="shared" si="54"/>
        <v>0</v>
      </c>
      <c r="AG61" s="100"/>
      <c r="AH61" s="106"/>
    </row>
    <row r="62" spans="2:34" ht="24" customHeight="1">
      <c r="B62" s="560"/>
      <c r="C62" s="558"/>
      <c r="D62" s="558"/>
      <c r="E62" s="559"/>
      <c r="F62" s="32" t="s">
        <v>102</v>
      </c>
      <c r="G62" s="107"/>
      <c r="H62" s="108"/>
      <c r="I62" s="108"/>
      <c r="J62" s="108"/>
      <c r="K62" s="108"/>
      <c r="L62" s="108"/>
      <c r="M62" s="108"/>
      <c r="N62" s="108"/>
      <c r="O62" s="109">
        <f>G62+I62+K62+M62</f>
        <v>0</v>
      </c>
      <c r="P62" s="110">
        <f t="shared" si="52"/>
        <v>0</v>
      </c>
      <c r="Q62" s="111"/>
      <c r="R62" s="108"/>
      <c r="S62" s="108"/>
      <c r="T62" s="108"/>
      <c r="U62" s="108"/>
      <c r="V62" s="108"/>
      <c r="W62" s="108"/>
      <c r="X62" s="108"/>
      <c r="Y62" s="108"/>
      <c r="Z62" s="108"/>
      <c r="AA62" s="108"/>
      <c r="AB62" s="108"/>
      <c r="AC62" s="109">
        <f t="shared" si="53"/>
        <v>0</v>
      </c>
      <c r="AD62" s="112">
        <f t="shared" si="53"/>
        <v>0</v>
      </c>
      <c r="AE62" s="113">
        <f t="shared" si="54"/>
        <v>0</v>
      </c>
      <c r="AF62" s="109">
        <f t="shared" si="54"/>
        <v>0</v>
      </c>
      <c r="AG62" s="114"/>
      <c r="AH62" s="115"/>
    </row>
    <row r="63" spans="2:34" ht="24" customHeight="1" thickBot="1">
      <c r="B63" s="566"/>
      <c r="C63" s="567"/>
      <c r="D63" s="567"/>
      <c r="E63" s="570"/>
      <c r="F63" s="9" t="s">
        <v>16</v>
      </c>
      <c r="G63" s="116">
        <f>SUM(G60:G62)</f>
        <v>0</v>
      </c>
      <c r="H63" s="117">
        <f t="shared" ref="H63:AH63" si="55">SUM(H60:H62)</f>
        <v>0</v>
      </c>
      <c r="I63" s="117">
        <f t="shared" si="55"/>
        <v>24</v>
      </c>
      <c r="J63" s="117">
        <f t="shared" si="55"/>
        <v>121116</v>
      </c>
      <c r="K63" s="117">
        <f t="shared" si="55"/>
        <v>0</v>
      </c>
      <c r="L63" s="117">
        <f t="shared" si="55"/>
        <v>0</v>
      </c>
      <c r="M63" s="117">
        <f t="shared" si="55"/>
        <v>0</v>
      </c>
      <c r="N63" s="117">
        <f t="shared" si="55"/>
        <v>0</v>
      </c>
      <c r="O63" s="117">
        <f t="shared" si="55"/>
        <v>24</v>
      </c>
      <c r="P63" s="118">
        <f t="shared" si="55"/>
        <v>121116</v>
      </c>
      <c r="Q63" s="119">
        <f t="shared" si="55"/>
        <v>0</v>
      </c>
      <c r="R63" s="117">
        <f t="shared" si="55"/>
        <v>0</v>
      </c>
      <c r="S63" s="117">
        <f t="shared" si="55"/>
        <v>1</v>
      </c>
      <c r="T63" s="117">
        <f t="shared" si="55"/>
        <v>10000</v>
      </c>
      <c r="U63" s="117">
        <f t="shared" si="55"/>
        <v>0</v>
      </c>
      <c r="V63" s="117">
        <f t="shared" si="55"/>
        <v>0</v>
      </c>
      <c r="W63" s="117">
        <f t="shared" si="55"/>
        <v>0</v>
      </c>
      <c r="X63" s="117">
        <f t="shared" si="55"/>
        <v>0</v>
      </c>
      <c r="Y63" s="117">
        <f t="shared" si="55"/>
        <v>0</v>
      </c>
      <c r="Z63" s="117">
        <f t="shared" si="55"/>
        <v>0</v>
      </c>
      <c r="AA63" s="117">
        <f t="shared" si="55"/>
        <v>0</v>
      </c>
      <c r="AB63" s="117">
        <f t="shared" si="55"/>
        <v>0</v>
      </c>
      <c r="AC63" s="117">
        <f t="shared" si="55"/>
        <v>1</v>
      </c>
      <c r="AD63" s="120">
        <f t="shared" si="55"/>
        <v>10000</v>
      </c>
      <c r="AE63" s="116">
        <f t="shared" si="55"/>
        <v>25</v>
      </c>
      <c r="AF63" s="117">
        <f t="shared" si="55"/>
        <v>131116</v>
      </c>
      <c r="AG63" s="117">
        <f t="shared" si="55"/>
        <v>25</v>
      </c>
      <c r="AH63" s="118">
        <f t="shared" si="55"/>
        <v>131116</v>
      </c>
    </row>
    <row r="64" spans="2:34" ht="24" customHeight="1">
      <c r="B64" s="661" t="s">
        <v>104</v>
      </c>
      <c r="C64" s="662"/>
      <c r="D64" s="662"/>
      <c r="E64" s="663"/>
      <c r="F64" s="121" t="s">
        <v>5</v>
      </c>
      <c r="G64" s="92"/>
      <c r="H64" s="93"/>
      <c r="I64" s="94">
        <v>1</v>
      </c>
      <c r="J64" s="93">
        <v>15600</v>
      </c>
      <c r="K64" s="94"/>
      <c r="L64" s="93"/>
      <c r="M64" s="94">
        <v>2</v>
      </c>
      <c r="N64" s="94">
        <v>688275</v>
      </c>
      <c r="O64" s="94">
        <f>G64+I64+K64+M64</f>
        <v>3</v>
      </c>
      <c r="P64" s="95">
        <f>H64+J64+L64+N64</f>
        <v>703875</v>
      </c>
      <c r="Q64" s="96">
        <v>1</v>
      </c>
      <c r="R64" s="94">
        <v>280000</v>
      </c>
      <c r="S64" s="94">
        <v>128</v>
      </c>
      <c r="T64" s="93">
        <v>10513583</v>
      </c>
      <c r="U64" s="94">
        <v>8</v>
      </c>
      <c r="V64" s="93">
        <v>7398600</v>
      </c>
      <c r="W64" s="94"/>
      <c r="X64" s="93"/>
      <c r="Y64" s="94"/>
      <c r="Z64" s="93"/>
      <c r="AA64" s="94">
        <v>2</v>
      </c>
      <c r="AB64" s="93">
        <v>1297372</v>
      </c>
      <c r="AC64" s="94">
        <f>Q64+S64+U64+W64+Y64+AA64</f>
        <v>139</v>
      </c>
      <c r="AD64" s="97">
        <f>R64+T64+V64+X64+Z64+AB64</f>
        <v>19489555</v>
      </c>
      <c r="AE64" s="92">
        <f>O64+AC64</f>
        <v>142</v>
      </c>
      <c r="AF64" s="94">
        <f>P64+AD64</f>
        <v>20193430</v>
      </c>
      <c r="AG64" s="94">
        <v>14</v>
      </c>
      <c r="AH64" s="98">
        <v>9679847</v>
      </c>
    </row>
    <row r="65" spans="2:34" ht="24" customHeight="1">
      <c r="B65" s="661"/>
      <c r="C65" s="662"/>
      <c r="D65" s="662"/>
      <c r="E65" s="663"/>
      <c r="F65" s="122" t="s">
        <v>72</v>
      </c>
      <c r="G65" s="99"/>
      <c r="H65" s="100"/>
      <c r="I65" s="100"/>
      <c r="J65" s="100"/>
      <c r="K65" s="100"/>
      <c r="L65" s="100"/>
      <c r="M65" s="100"/>
      <c r="N65" s="100"/>
      <c r="O65" s="101">
        <f>G65+I65+K65+M65</f>
        <v>0</v>
      </c>
      <c r="P65" s="102">
        <f t="shared" ref="P65:P66" si="56">H65+J65+L65+N65</f>
        <v>0</v>
      </c>
      <c r="Q65" s="103"/>
      <c r="R65" s="100"/>
      <c r="S65" s="100"/>
      <c r="T65" s="100"/>
      <c r="U65" s="100"/>
      <c r="V65" s="100"/>
      <c r="W65" s="100"/>
      <c r="X65" s="100"/>
      <c r="Y65" s="100"/>
      <c r="Z65" s="100"/>
      <c r="AA65" s="100"/>
      <c r="AB65" s="100"/>
      <c r="AC65" s="101">
        <f t="shared" ref="AC65:AD66" si="57">Q65+S65+U65+W65+Y65+AA65</f>
        <v>0</v>
      </c>
      <c r="AD65" s="104">
        <f t="shared" si="57"/>
        <v>0</v>
      </c>
      <c r="AE65" s="105">
        <f t="shared" ref="AE65:AF66" si="58">O65+AC65</f>
        <v>0</v>
      </c>
      <c r="AF65" s="101">
        <f t="shared" si="58"/>
        <v>0</v>
      </c>
      <c r="AG65" s="100"/>
      <c r="AH65" s="106"/>
    </row>
    <row r="66" spans="2:34" ht="24" customHeight="1">
      <c r="B66" s="661"/>
      <c r="C66" s="662"/>
      <c r="D66" s="662"/>
      <c r="E66" s="663"/>
      <c r="F66" s="123" t="s">
        <v>10</v>
      </c>
      <c r="G66" s="107"/>
      <c r="H66" s="108"/>
      <c r="I66" s="108"/>
      <c r="J66" s="108"/>
      <c r="K66" s="108"/>
      <c r="L66" s="108"/>
      <c r="M66" s="108"/>
      <c r="N66" s="108"/>
      <c r="O66" s="109">
        <f>G66+I66+K66+M66</f>
        <v>0</v>
      </c>
      <c r="P66" s="110">
        <f t="shared" si="56"/>
        <v>0</v>
      </c>
      <c r="Q66" s="111"/>
      <c r="R66" s="108"/>
      <c r="S66" s="108"/>
      <c r="T66" s="108"/>
      <c r="U66" s="108"/>
      <c r="V66" s="108"/>
      <c r="W66" s="108"/>
      <c r="X66" s="108"/>
      <c r="Y66" s="108"/>
      <c r="Z66" s="108"/>
      <c r="AA66" s="108"/>
      <c r="AB66" s="108"/>
      <c r="AC66" s="109">
        <f t="shared" si="57"/>
        <v>0</v>
      </c>
      <c r="AD66" s="112">
        <f t="shared" si="57"/>
        <v>0</v>
      </c>
      <c r="AE66" s="113">
        <f t="shared" si="58"/>
        <v>0</v>
      </c>
      <c r="AF66" s="109">
        <f t="shared" si="58"/>
        <v>0</v>
      </c>
      <c r="AG66" s="114"/>
      <c r="AH66" s="115"/>
    </row>
    <row r="67" spans="2:34" ht="24" customHeight="1">
      <c r="B67" s="664"/>
      <c r="C67" s="665"/>
      <c r="D67" s="665"/>
      <c r="E67" s="666"/>
      <c r="F67" s="124" t="s">
        <v>16</v>
      </c>
      <c r="G67" s="125">
        <f>SUM(G64:G66)</f>
        <v>0</v>
      </c>
      <c r="H67" s="126">
        <f t="shared" ref="H67:AH67" si="59">SUM(H64:H66)</f>
        <v>0</v>
      </c>
      <c r="I67" s="126">
        <f t="shared" si="59"/>
        <v>1</v>
      </c>
      <c r="J67" s="126">
        <f t="shared" si="59"/>
        <v>15600</v>
      </c>
      <c r="K67" s="126">
        <f t="shared" si="59"/>
        <v>0</v>
      </c>
      <c r="L67" s="126">
        <f t="shared" si="59"/>
        <v>0</v>
      </c>
      <c r="M67" s="126">
        <f t="shared" si="59"/>
        <v>2</v>
      </c>
      <c r="N67" s="126">
        <f t="shared" si="59"/>
        <v>688275</v>
      </c>
      <c r="O67" s="126">
        <f t="shared" si="59"/>
        <v>3</v>
      </c>
      <c r="P67" s="127">
        <f t="shared" si="59"/>
        <v>703875</v>
      </c>
      <c r="Q67" s="128">
        <f t="shared" si="59"/>
        <v>1</v>
      </c>
      <c r="R67" s="126">
        <f t="shared" si="59"/>
        <v>280000</v>
      </c>
      <c r="S67" s="126">
        <f t="shared" si="59"/>
        <v>128</v>
      </c>
      <c r="T67" s="126">
        <f t="shared" si="59"/>
        <v>10513583</v>
      </c>
      <c r="U67" s="126">
        <f t="shared" si="59"/>
        <v>8</v>
      </c>
      <c r="V67" s="126">
        <f t="shared" si="59"/>
        <v>7398600</v>
      </c>
      <c r="W67" s="126">
        <f t="shared" si="59"/>
        <v>0</v>
      </c>
      <c r="X67" s="126">
        <f t="shared" si="59"/>
        <v>0</v>
      </c>
      <c r="Y67" s="126">
        <f t="shared" si="59"/>
        <v>0</v>
      </c>
      <c r="Z67" s="126">
        <f t="shared" si="59"/>
        <v>0</v>
      </c>
      <c r="AA67" s="126">
        <f t="shared" si="59"/>
        <v>2</v>
      </c>
      <c r="AB67" s="126">
        <f t="shared" si="59"/>
        <v>1297372</v>
      </c>
      <c r="AC67" s="126">
        <f t="shared" si="59"/>
        <v>139</v>
      </c>
      <c r="AD67" s="129">
        <f t="shared" si="59"/>
        <v>19489555</v>
      </c>
      <c r="AE67" s="125">
        <f t="shared" si="59"/>
        <v>142</v>
      </c>
      <c r="AF67" s="126">
        <f t="shared" si="59"/>
        <v>20193430</v>
      </c>
      <c r="AG67" s="126">
        <f t="shared" si="59"/>
        <v>14</v>
      </c>
      <c r="AH67" s="127">
        <f t="shared" si="59"/>
        <v>9679847</v>
      </c>
    </row>
    <row r="68" spans="2:34" ht="24" customHeight="1">
      <c r="B68" s="560" t="s">
        <v>105</v>
      </c>
      <c r="C68" s="558"/>
      <c r="D68" s="558"/>
      <c r="E68" s="559"/>
      <c r="F68" s="130" t="s">
        <v>5</v>
      </c>
      <c r="G68" s="131"/>
      <c r="H68" s="132"/>
      <c r="I68" s="133"/>
      <c r="J68" s="132"/>
      <c r="K68" s="133"/>
      <c r="L68" s="132"/>
      <c r="M68" s="133"/>
      <c r="N68" s="133"/>
      <c r="O68" s="133">
        <f>G68+I68+K68+M68</f>
        <v>0</v>
      </c>
      <c r="P68" s="134">
        <f>H68+J68+L68+N68</f>
        <v>0</v>
      </c>
      <c r="Q68" s="135"/>
      <c r="R68" s="133"/>
      <c r="S68" s="133"/>
      <c r="T68" s="132"/>
      <c r="U68" s="133">
        <v>112</v>
      </c>
      <c r="V68" s="132">
        <v>167400</v>
      </c>
      <c r="W68" s="133"/>
      <c r="X68" s="132"/>
      <c r="Y68" s="133"/>
      <c r="Z68" s="132"/>
      <c r="AA68" s="133"/>
      <c r="AB68" s="132"/>
      <c r="AC68" s="133">
        <f>Q68+S68+U68+W68+Y68+AA68</f>
        <v>112</v>
      </c>
      <c r="AD68" s="136">
        <f>R68+T68+V68+X68+Z68+AB68</f>
        <v>167400</v>
      </c>
      <c r="AE68" s="131">
        <f>O68+AC68</f>
        <v>112</v>
      </c>
      <c r="AF68" s="133">
        <f>P68+AD68</f>
        <v>167400</v>
      </c>
      <c r="AG68" s="133">
        <v>67</v>
      </c>
      <c r="AH68" s="137">
        <v>122400</v>
      </c>
    </row>
    <row r="69" spans="2:34" ht="24" customHeight="1">
      <c r="B69" s="560"/>
      <c r="C69" s="558"/>
      <c r="D69" s="558"/>
      <c r="E69" s="559"/>
      <c r="F69" s="23" t="s">
        <v>72</v>
      </c>
      <c r="G69" s="24"/>
      <c r="H69" s="25"/>
      <c r="I69" s="25"/>
      <c r="J69" s="25"/>
      <c r="K69" s="25"/>
      <c r="L69" s="25"/>
      <c r="M69" s="25"/>
      <c r="N69" s="25"/>
      <c r="O69" s="26">
        <f>G69+I69+K69+M69</f>
        <v>0</v>
      </c>
      <c r="P69" s="27">
        <f t="shared" ref="P69:P70" si="60">H69+J69+L69+N69</f>
        <v>0</v>
      </c>
      <c r="Q69" s="28"/>
      <c r="R69" s="25"/>
      <c r="S69" s="25"/>
      <c r="T69" s="25"/>
      <c r="U69" s="25"/>
      <c r="V69" s="25"/>
      <c r="W69" s="25"/>
      <c r="X69" s="25"/>
      <c r="Y69" s="25"/>
      <c r="Z69" s="25"/>
      <c r="AA69" s="25"/>
      <c r="AB69" s="25"/>
      <c r="AC69" s="26">
        <f t="shared" ref="AC69:AD70" si="61">Q69+S69+U69+W69+Y69+AA69</f>
        <v>0</v>
      </c>
      <c r="AD69" s="29">
        <f t="shared" si="61"/>
        <v>0</v>
      </c>
      <c r="AE69" s="30">
        <f t="shared" ref="AE69:AF70" si="62">O69+AC69</f>
        <v>0</v>
      </c>
      <c r="AF69" s="26">
        <f t="shared" si="62"/>
        <v>0</v>
      </c>
      <c r="AG69" s="25"/>
      <c r="AH69" s="31"/>
    </row>
    <row r="70" spans="2:34" ht="24" customHeight="1">
      <c r="B70" s="560"/>
      <c r="C70" s="558"/>
      <c r="D70" s="558"/>
      <c r="E70" s="559"/>
      <c r="F70" s="32" t="s">
        <v>10</v>
      </c>
      <c r="G70" s="33"/>
      <c r="H70" s="34"/>
      <c r="I70" s="34"/>
      <c r="J70" s="34"/>
      <c r="K70" s="34"/>
      <c r="L70" s="34"/>
      <c r="M70" s="34"/>
      <c r="N70" s="34"/>
      <c r="O70" s="35">
        <f>G70+I70+K70+M70</f>
        <v>0</v>
      </c>
      <c r="P70" s="36">
        <f t="shared" si="60"/>
        <v>0</v>
      </c>
      <c r="Q70" s="37"/>
      <c r="R70" s="34"/>
      <c r="S70" s="34"/>
      <c r="T70" s="34"/>
      <c r="U70" s="34"/>
      <c r="V70" s="34"/>
      <c r="W70" s="34"/>
      <c r="X70" s="34"/>
      <c r="Y70" s="34"/>
      <c r="Z70" s="34"/>
      <c r="AA70" s="34"/>
      <c r="AB70" s="34"/>
      <c r="AC70" s="35">
        <f t="shared" si="61"/>
        <v>0</v>
      </c>
      <c r="AD70" s="38">
        <f t="shared" si="61"/>
        <v>0</v>
      </c>
      <c r="AE70" s="39">
        <f t="shared" si="62"/>
        <v>0</v>
      </c>
      <c r="AF70" s="35">
        <f t="shared" si="62"/>
        <v>0</v>
      </c>
      <c r="AG70" s="40"/>
      <c r="AH70" s="41"/>
    </row>
    <row r="71" spans="2:34" ht="24" customHeight="1">
      <c r="B71" s="566"/>
      <c r="C71" s="567"/>
      <c r="D71" s="567"/>
      <c r="E71" s="570"/>
      <c r="F71" s="50" t="s">
        <v>16</v>
      </c>
      <c r="G71" s="51">
        <f>SUM(G68:G70)</f>
        <v>0</v>
      </c>
      <c r="H71" s="52">
        <f t="shared" ref="H71:AH71" si="63">SUM(H68:H70)</f>
        <v>0</v>
      </c>
      <c r="I71" s="52">
        <f t="shared" si="63"/>
        <v>0</v>
      </c>
      <c r="J71" s="52">
        <f t="shared" si="63"/>
        <v>0</v>
      </c>
      <c r="K71" s="52">
        <f t="shared" si="63"/>
        <v>0</v>
      </c>
      <c r="L71" s="52">
        <f t="shared" si="63"/>
        <v>0</v>
      </c>
      <c r="M71" s="52">
        <f t="shared" si="63"/>
        <v>0</v>
      </c>
      <c r="N71" s="52">
        <f t="shared" si="63"/>
        <v>0</v>
      </c>
      <c r="O71" s="52">
        <f t="shared" si="63"/>
        <v>0</v>
      </c>
      <c r="P71" s="53">
        <f t="shared" si="63"/>
        <v>0</v>
      </c>
      <c r="Q71" s="54">
        <f t="shared" si="63"/>
        <v>0</v>
      </c>
      <c r="R71" s="52">
        <f t="shared" si="63"/>
        <v>0</v>
      </c>
      <c r="S71" s="52">
        <f t="shared" si="63"/>
        <v>0</v>
      </c>
      <c r="T71" s="52">
        <f t="shared" si="63"/>
        <v>0</v>
      </c>
      <c r="U71" s="52">
        <f t="shared" si="63"/>
        <v>112</v>
      </c>
      <c r="V71" s="52">
        <f t="shared" si="63"/>
        <v>167400</v>
      </c>
      <c r="W71" s="52">
        <f t="shared" si="63"/>
        <v>0</v>
      </c>
      <c r="X71" s="52">
        <f t="shared" si="63"/>
        <v>0</v>
      </c>
      <c r="Y71" s="52">
        <f t="shared" si="63"/>
        <v>0</v>
      </c>
      <c r="Z71" s="52">
        <f t="shared" si="63"/>
        <v>0</v>
      </c>
      <c r="AA71" s="52">
        <f t="shared" si="63"/>
        <v>0</v>
      </c>
      <c r="AB71" s="52">
        <f t="shared" si="63"/>
        <v>0</v>
      </c>
      <c r="AC71" s="52">
        <f t="shared" si="63"/>
        <v>112</v>
      </c>
      <c r="AD71" s="55">
        <f t="shared" si="63"/>
        <v>167400</v>
      </c>
      <c r="AE71" s="51">
        <f t="shared" si="63"/>
        <v>112</v>
      </c>
      <c r="AF71" s="52">
        <f t="shared" si="63"/>
        <v>167400</v>
      </c>
      <c r="AG71" s="52">
        <f t="shared" si="63"/>
        <v>67</v>
      </c>
      <c r="AH71" s="53">
        <f t="shared" si="63"/>
        <v>122400</v>
      </c>
    </row>
    <row r="72" spans="2:34" ht="24" customHeight="1">
      <c r="B72" s="560" t="s">
        <v>106</v>
      </c>
      <c r="C72" s="558"/>
      <c r="D72" s="558"/>
      <c r="E72" s="559"/>
      <c r="F72" s="42" t="s">
        <v>5</v>
      </c>
      <c r="G72" s="43"/>
      <c r="H72" s="44"/>
      <c r="I72" s="45"/>
      <c r="J72" s="44"/>
      <c r="K72" s="45"/>
      <c r="L72" s="44"/>
      <c r="M72" s="45"/>
      <c r="N72" s="45"/>
      <c r="O72" s="45">
        <f>G72+I72+K72+M72</f>
        <v>0</v>
      </c>
      <c r="P72" s="46">
        <f>H72+J72+L72+N72</f>
        <v>0</v>
      </c>
      <c r="Q72" s="47"/>
      <c r="R72" s="45"/>
      <c r="S72" s="45"/>
      <c r="T72" s="44"/>
      <c r="U72" s="45"/>
      <c r="V72" s="44"/>
      <c r="W72" s="45"/>
      <c r="X72" s="44"/>
      <c r="Y72" s="45"/>
      <c r="Z72" s="44"/>
      <c r="AA72" s="45"/>
      <c r="AB72" s="44"/>
      <c r="AC72" s="45">
        <f>Q72+S72+U72+W72+Y72+AA72</f>
        <v>0</v>
      </c>
      <c r="AD72" s="48">
        <f>R72+T72+V72+X72+Z72+AB72</f>
        <v>0</v>
      </c>
      <c r="AE72" s="43">
        <f>O72+AC72</f>
        <v>0</v>
      </c>
      <c r="AF72" s="45">
        <f>P72+AD72</f>
        <v>0</v>
      </c>
      <c r="AG72" s="45"/>
      <c r="AH72" s="49"/>
    </row>
    <row r="73" spans="2:34" ht="24" customHeight="1">
      <c r="B73" s="560"/>
      <c r="C73" s="558"/>
      <c r="D73" s="558"/>
      <c r="E73" s="559"/>
      <c r="F73" s="23" t="s">
        <v>72</v>
      </c>
      <c r="G73" s="24"/>
      <c r="H73" s="25"/>
      <c r="I73" s="25"/>
      <c r="J73" s="25"/>
      <c r="K73" s="25"/>
      <c r="L73" s="25"/>
      <c r="M73" s="25"/>
      <c r="N73" s="25"/>
      <c r="O73" s="26">
        <f>G73+I73+K73+M73</f>
        <v>0</v>
      </c>
      <c r="P73" s="27">
        <f t="shared" ref="P73:P74" si="64">H73+J73+L73+N73</f>
        <v>0</v>
      </c>
      <c r="Q73" s="28"/>
      <c r="R73" s="25"/>
      <c r="S73" s="25"/>
      <c r="T73" s="25"/>
      <c r="U73" s="25"/>
      <c r="V73" s="25"/>
      <c r="W73" s="25"/>
      <c r="X73" s="25"/>
      <c r="Y73" s="25"/>
      <c r="Z73" s="25"/>
      <c r="AA73" s="25"/>
      <c r="AB73" s="25"/>
      <c r="AC73" s="26">
        <f t="shared" ref="AC73:AD74" si="65">Q73+S73+U73+W73+Y73+AA73</f>
        <v>0</v>
      </c>
      <c r="AD73" s="29">
        <f t="shared" si="65"/>
        <v>0</v>
      </c>
      <c r="AE73" s="30">
        <f t="shared" ref="AE73:AF74" si="66">O73+AC73</f>
        <v>0</v>
      </c>
      <c r="AF73" s="26">
        <f t="shared" si="66"/>
        <v>0</v>
      </c>
      <c r="AG73" s="25"/>
      <c r="AH73" s="31"/>
    </row>
    <row r="74" spans="2:34" ht="24" customHeight="1">
      <c r="B74" s="560"/>
      <c r="C74" s="558"/>
      <c r="D74" s="558"/>
      <c r="E74" s="559"/>
      <c r="F74" s="32" t="s">
        <v>10</v>
      </c>
      <c r="G74" s="33"/>
      <c r="H74" s="34"/>
      <c r="I74" s="34"/>
      <c r="J74" s="34"/>
      <c r="K74" s="34"/>
      <c r="L74" s="34"/>
      <c r="M74" s="34"/>
      <c r="N74" s="34"/>
      <c r="O74" s="35">
        <f>G74+I74+K74+M74</f>
        <v>0</v>
      </c>
      <c r="P74" s="36">
        <f t="shared" si="64"/>
        <v>0</v>
      </c>
      <c r="Q74" s="37"/>
      <c r="R74" s="34"/>
      <c r="S74" s="34"/>
      <c r="T74" s="34"/>
      <c r="U74" s="34"/>
      <c r="V74" s="34"/>
      <c r="W74" s="34"/>
      <c r="X74" s="34"/>
      <c r="Y74" s="34"/>
      <c r="Z74" s="34"/>
      <c r="AA74" s="34"/>
      <c r="AB74" s="34"/>
      <c r="AC74" s="35">
        <f t="shared" si="65"/>
        <v>0</v>
      </c>
      <c r="AD74" s="38">
        <f t="shared" si="65"/>
        <v>0</v>
      </c>
      <c r="AE74" s="39">
        <f t="shared" si="66"/>
        <v>0</v>
      </c>
      <c r="AF74" s="35">
        <f t="shared" si="66"/>
        <v>0</v>
      </c>
      <c r="AG74" s="40"/>
      <c r="AH74" s="41"/>
    </row>
    <row r="75" spans="2:34" ht="24" customHeight="1">
      <c r="B75" s="560"/>
      <c r="C75" s="558"/>
      <c r="D75" s="558"/>
      <c r="E75" s="559"/>
      <c r="F75" s="50" t="s">
        <v>16</v>
      </c>
      <c r="G75" s="51">
        <f>SUM(G72:G74)</f>
        <v>0</v>
      </c>
      <c r="H75" s="52">
        <f t="shared" ref="H75:AH75" si="67">SUM(H72:H74)</f>
        <v>0</v>
      </c>
      <c r="I75" s="52">
        <f t="shared" si="67"/>
        <v>0</v>
      </c>
      <c r="J75" s="52">
        <f t="shared" si="67"/>
        <v>0</v>
      </c>
      <c r="K75" s="52">
        <f t="shared" si="67"/>
        <v>0</v>
      </c>
      <c r="L75" s="52">
        <f t="shared" si="67"/>
        <v>0</v>
      </c>
      <c r="M75" s="52">
        <f t="shared" si="67"/>
        <v>0</v>
      </c>
      <c r="N75" s="52">
        <f t="shared" si="67"/>
        <v>0</v>
      </c>
      <c r="O75" s="52">
        <f t="shared" si="67"/>
        <v>0</v>
      </c>
      <c r="P75" s="53">
        <f t="shared" si="67"/>
        <v>0</v>
      </c>
      <c r="Q75" s="54">
        <f t="shared" si="67"/>
        <v>0</v>
      </c>
      <c r="R75" s="52">
        <f t="shared" si="67"/>
        <v>0</v>
      </c>
      <c r="S75" s="52">
        <f t="shared" si="67"/>
        <v>0</v>
      </c>
      <c r="T75" s="52">
        <f t="shared" si="67"/>
        <v>0</v>
      </c>
      <c r="U75" s="52">
        <f t="shared" si="67"/>
        <v>0</v>
      </c>
      <c r="V75" s="52">
        <f t="shared" si="67"/>
        <v>0</v>
      </c>
      <c r="W75" s="52">
        <f t="shared" si="67"/>
        <v>0</v>
      </c>
      <c r="X75" s="52">
        <f t="shared" si="67"/>
        <v>0</v>
      </c>
      <c r="Y75" s="52">
        <f t="shared" si="67"/>
        <v>0</v>
      </c>
      <c r="Z75" s="52">
        <f t="shared" si="67"/>
        <v>0</v>
      </c>
      <c r="AA75" s="52">
        <f t="shared" si="67"/>
        <v>0</v>
      </c>
      <c r="AB75" s="52">
        <f t="shared" si="67"/>
        <v>0</v>
      </c>
      <c r="AC75" s="52">
        <f t="shared" si="67"/>
        <v>0</v>
      </c>
      <c r="AD75" s="55">
        <f t="shared" si="67"/>
        <v>0</v>
      </c>
      <c r="AE75" s="51">
        <f t="shared" si="67"/>
        <v>0</v>
      </c>
      <c r="AF75" s="52">
        <f t="shared" si="67"/>
        <v>0</v>
      </c>
      <c r="AG75" s="52">
        <f t="shared" si="67"/>
        <v>0</v>
      </c>
      <c r="AH75" s="53">
        <f t="shared" si="67"/>
        <v>0</v>
      </c>
    </row>
    <row r="76" spans="2:34" ht="24" customHeight="1">
      <c r="B76" s="568" t="s">
        <v>107</v>
      </c>
      <c r="C76" s="569"/>
      <c r="D76" s="569"/>
      <c r="E76" s="569"/>
      <c r="F76" s="42" t="s">
        <v>5</v>
      </c>
      <c r="G76" s="43"/>
      <c r="H76" s="44"/>
      <c r="I76" s="45"/>
      <c r="J76" s="44"/>
      <c r="K76" s="45"/>
      <c r="L76" s="44"/>
      <c r="M76" s="45"/>
      <c r="N76" s="45"/>
      <c r="O76" s="45">
        <f>G76+I76+K76+M76</f>
        <v>0</v>
      </c>
      <c r="P76" s="46">
        <f>H76+J76+L76+N76</f>
        <v>0</v>
      </c>
      <c r="Q76" s="47"/>
      <c r="R76" s="45"/>
      <c r="S76" s="45"/>
      <c r="T76" s="44"/>
      <c r="U76" s="45"/>
      <c r="V76" s="44"/>
      <c r="W76" s="45"/>
      <c r="X76" s="44"/>
      <c r="Y76" s="45"/>
      <c r="Z76" s="44"/>
      <c r="AA76" s="45"/>
      <c r="AB76" s="44"/>
      <c r="AC76" s="45">
        <f>Q76+S76+U76+W76+Y76+AA76</f>
        <v>0</v>
      </c>
      <c r="AD76" s="48">
        <f>R76+T76+V76+X76+Z76+AB76</f>
        <v>0</v>
      </c>
      <c r="AE76" s="43">
        <f>O76+AC76</f>
        <v>0</v>
      </c>
      <c r="AF76" s="45">
        <f>P76+AD76</f>
        <v>0</v>
      </c>
      <c r="AG76" s="45"/>
      <c r="AH76" s="49"/>
    </row>
    <row r="77" spans="2:34" ht="24" customHeight="1">
      <c r="B77" s="560"/>
      <c r="C77" s="558"/>
      <c r="D77" s="558"/>
      <c r="E77" s="558"/>
      <c r="F77" s="23" t="s">
        <v>72</v>
      </c>
      <c r="G77" s="24"/>
      <c r="H77" s="25"/>
      <c r="I77" s="25"/>
      <c r="J77" s="25"/>
      <c r="K77" s="25"/>
      <c r="L77" s="25"/>
      <c r="M77" s="25"/>
      <c r="N77" s="25"/>
      <c r="O77" s="26">
        <f>G77+I77+K77+M77</f>
        <v>0</v>
      </c>
      <c r="P77" s="27">
        <f t="shared" ref="P77:P78" si="68">H77+J77+L77+N77</f>
        <v>0</v>
      </c>
      <c r="Q77" s="28"/>
      <c r="R77" s="25"/>
      <c r="S77" s="25"/>
      <c r="T77" s="25"/>
      <c r="U77" s="25"/>
      <c r="V77" s="25"/>
      <c r="W77" s="25"/>
      <c r="X77" s="25"/>
      <c r="Y77" s="25"/>
      <c r="Z77" s="25"/>
      <c r="AA77" s="25"/>
      <c r="AB77" s="25"/>
      <c r="AC77" s="26">
        <f t="shared" ref="AC77:AD78" si="69">Q77+S77+U77+W77+Y77+AA77</f>
        <v>0</v>
      </c>
      <c r="AD77" s="29">
        <f t="shared" si="69"/>
        <v>0</v>
      </c>
      <c r="AE77" s="30">
        <f t="shared" ref="AE77:AF78" si="70">O77+AC77</f>
        <v>0</v>
      </c>
      <c r="AF77" s="26">
        <f t="shared" si="70"/>
        <v>0</v>
      </c>
      <c r="AG77" s="25"/>
      <c r="AH77" s="31"/>
    </row>
    <row r="78" spans="2:34" ht="24" customHeight="1">
      <c r="B78" s="560"/>
      <c r="C78" s="558"/>
      <c r="D78" s="558"/>
      <c r="E78" s="558"/>
      <c r="F78" s="32" t="s">
        <v>10</v>
      </c>
      <c r="G78" s="33"/>
      <c r="H78" s="34"/>
      <c r="I78" s="34"/>
      <c r="J78" s="34"/>
      <c r="K78" s="34"/>
      <c r="L78" s="34"/>
      <c r="M78" s="34"/>
      <c r="N78" s="34"/>
      <c r="O78" s="35">
        <f>G78+I78+K78+M78</f>
        <v>0</v>
      </c>
      <c r="P78" s="36">
        <f t="shared" si="68"/>
        <v>0</v>
      </c>
      <c r="Q78" s="37"/>
      <c r="R78" s="34"/>
      <c r="S78" s="34"/>
      <c r="T78" s="34"/>
      <c r="U78" s="34"/>
      <c r="V78" s="34"/>
      <c r="W78" s="34"/>
      <c r="X78" s="34"/>
      <c r="Y78" s="34"/>
      <c r="Z78" s="34"/>
      <c r="AA78" s="34"/>
      <c r="AB78" s="34"/>
      <c r="AC78" s="35">
        <f t="shared" si="69"/>
        <v>0</v>
      </c>
      <c r="AD78" s="38">
        <f t="shared" si="69"/>
        <v>0</v>
      </c>
      <c r="AE78" s="39">
        <f t="shared" si="70"/>
        <v>0</v>
      </c>
      <c r="AF78" s="35">
        <f t="shared" si="70"/>
        <v>0</v>
      </c>
      <c r="AG78" s="40"/>
      <c r="AH78" s="41"/>
    </row>
    <row r="79" spans="2:34" ht="24" customHeight="1">
      <c r="B79" s="566"/>
      <c r="C79" s="567"/>
      <c r="D79" s="567"/>
      <c r="E79" s="567"/>
      <c r="F79" s="86" t="s">
        <v>16</v>
      </c>
      <c r="G79" s="87">
        <f>SUM(G76:G78)</f>
        <v>0</v>
      </c>
      <c r="H79" s="88">
        <f t="shared" ref="H79:AH79" si="71">SUM(H76:H78)</f>
        <v>0</v>
      </c>
      <c r="I79" s="88">
        <f t="shared" si="71"/>
        <v>0</v>
      </c>
      <c r="J79" s="88">
        <f t="shared" si="71"/>
        <v>0</v>
      </c>
      <c r="K79" s="88">
        <f t="shared" si="71"/>
        <v>0</v>
      </c>
      <c r="L79" s="88">
        <f t="shared" si="71"/>
        <v>0</v>
      </c>
      <c r="M79" s="88">
        <f t="shared" si="71"/>
        <v>0</v>
      </c>
      <c r="N79" s="88">
        <f t="shared" si="71"/>
        <v>0</v>
      </c>
      <c r="O79" s="88">
        <f t="shared" si="71"/>
        <v>0</v>
      </c>
      <c r="P79" s="89">
        <f t="shared" si="71"/>
        <v>0</v>
      </c>
      <c r="Q79" s="90">
        <f t="shared" si="71"/>
        <v>0</v>
      </c>
      <c r="R79" s="88">
        <f t="shared" si="71"/>
        <v>0</v>
      </c>
      <c r="S79" s="88">
        <f t="shared" si="71"/>
        <v>0</v>
      </c>
      <c r="T79" s="88">
        <f t="shared" si="71"/>
        <v>0</v>
      </c>
      <c r="U79" s="88">
        <f t="shared" si="71"/>
        <v>0</v>
      </c>
      <c r="V79" s="88">
        <f t="shared" si="71"/>
        <v>0</v>
      </c>
      <c r="W79" s="88">
        <f t="shared" si="71"/>
        <v>0</v>
      </c>
      <c r="X79" s="88">
        <f t="shared" si="71"/>
        <v>0</v>
      </c>
      <c r="Y79" s="88">
        <f t="shared" si="71"/>
        <v>0</v>
      </c>
      <c r="Z79" s="88">
        <f t="shared" si="71"/>
        <v>0</v>
      </c>
      <c r="AA79" s="88">
        <f t="shared" si="71"/>
        <v>0</v>
      </c>
      <c r="AB79" s="88">
        <f t="shared" si="71"/>
        <v>0</v>
      </c>
      <c r="AC79" s="88">
        <f t="shared" si="71"/>
        <v>0</v>
      </c>
      <c r="AD79" s="91">
        <f t="shared" si="71"/>
        <v>0</v>
      </c>
      <c r="AE79" s="87">
        <f t="shared" si="71"/>
        <v>0</v>
      </c>
      <c r="AF79" s="88">
        <f t="shared" si="71"/>
        <v>0</v>
      </c>
      <c r="AG79" s="88">
        <f t="shared" si="71"/>
        <v>0</v>
      </c>
      <c r="AH79" s="89">
        <f t="shared" si="71"/>
        <v>0</v>
      </c>
    </row>
    <row r="80" spans="2:34" ht="24" customHeight="1">
      <c r="B80" s="560" t="s">
        <v>108</v>
      </c>
      <c r="C80" s="558"/>
      <c r="D80" s="558"/>
      <c r="E80" s="559"/>
      <c r="F80" s="130" t="s">
        <v>5</v>
      </c>
      <c r="G80" s="131"/>
      <c r="H80" s="132"/>
      <c r="I80" s="133"/>
      <c r="J80" s="132"/>
      <c r="K80" s="133"/>
      <c r="L80" s="132"/>
      <c r="M80" s="133"/>
      <c r="N80" s="133"/>
      <c r="O80" s="133">
        <f>G80+I80+K80+M80</f>
        <v>0</v>
      </c>
      <c r="P80" s="134">
        <f>H80+J80+L80+N80</f>
        <v>0</v>
      </c>
      <c r="Q80" s="135"/>
      <c r="R80" s="133"/>
      <c r="S80" s="133"/>
      <c r="T80" s="132"/>
      <c r="U80" s="133">
        <v>1</v>
      </c>
      <c r="V80" s="138">
        <v>210000</v>
      </c>
      <c r="W80" s="133"/>
      <c r="X80" s="132"/>
      <c r="Y80" s="133"/>
      <c r="Z80" s="132"/>
      <c r="AA80" s="133"/>
      <c r="AB80" s="132"/>
      <c r="AC80" s="133">
        <f>Q80+S80+U80+W80+Y80+AA80</f>
        <v>1</v>
      </c>
      <c r="AD80" s="139">
        <f>R80+T80+V80+X80+Z80+AB80</f>
        <v>210000</v>
      </c>
      <c r="AE80" s="131">
        <f>O80+AC80</f>
        <v>1</v>
      </c>
      <c r="AF80" s="140">
        <f>P80+AD80</f>
        <v>210000</v>
      </c>
      <c r="AG80" s="133">
        <v>1</v>
      </c>
      <c r="AH80" s="141">
        <v>210000</v>
      </c>
    </row>
    <row r="81" spans="2:34" ht="24" customHeight="1">
      <c r="B81" s="560"/>
      <c r="C81" s="558"/>
      <c r="D81" s="558"/>
      <c r="E81" s="559"/>
      <c r="F81" s="23" t="s">
        <v>72</v>
      </c>
      <c r="G81" s="24"/>
      <c r="H81" s="25"/>
      <c r="I81" s="25"/>
      <c r="J81" s="25"/>
      <c r="K81" s="25"/>
      <c r="L81" s="25"/>
      <c r="M81" s="25"/>
      <c r="N81" s="25"/>
      <c r="O81" s="26">
        <f>G81+I81+K81+M81</f>
        <v>0</v>
      </c>
      <c r="P81" s="27">
        <f t="shared" ref="P81:P82" si="72">H81+J81+L81+N81</f>
        <v>0</v>
      </c>
      <c r="Q81" s="28"/>
      <c r="R81" s="25"/>
      <c r="S81" s="25"/>
      <c r="T81" s="25"/>
      <c r="U81" s="25"/>
      <c r="V81" s="25"/>
      <c r="W81" s="25"/>
      <c r="X81" s="25"/>
      <c r="Y81" s="25"/>
      <c r="Z81" s="25"/>
      <c r="AA81" s="25"/>
      <c r="AB81" s="25"/>
      <c r="AC81" s="26">
        <f t="shared" ref="AC81:AD82" si="73">Q81+S81+U81+W81+Y81+AA81</f>
        <v>0</v>
      </c>
      <c r="AD81" s="29">
        <f t="shared" si="73"/>
        <v>0</v>
      </c>
      <c r="AE81" s="30">
        <f t="shared" ref="AE81:AF82" si="74">O81+AC81</f>
        <v>0</v>
      </c>
      <c r="AF81" s="26">
        <f t="shared" si="74"/>
        <v>0</v>
      </c>
      <c r="AG81" s="25"/>
      <c r="AH81" s="31"/>
    </row>
    <row r="82" spans="2:34" ht="24" customHeight="1">
      <c r="B82" s="560"/>
      <c r="C82" s="558"/>
      <c r="D82" s="558"/>
      <c r="E82" s="559"/>
      <c r="F82" s="32" t="s">
        <v>10</v>
      </c>
      <c r="G82" s="33"/>
      <c r="H82" s="34"/>
      <c r="I82" s="34"/>
      <c r="J82" s="34"/>
      <c r="K82" s="34"/>
      <c r="L82" s="34"/>
      <c r="M82" s="34"/>
      <c r="N82" s="34"/>
      <c r="O82" s="35">
        <f>G82+I82+K82+M82</f>
        <v>0</v>
      </c>
      <c r="P82" s="36">
        <f t="shared" si="72"/>
        <v>0</v>
      </c>
      <c r="Q82" s="37"/>
      <c r="R82" s="34"/>
      <c r="S82" s="34"/>
      <c r="T82" s="34"/>
      <c r="U82" s="34"/>
      <c r="V82" s="34"/>
      <c r="W82" s="34"/>
      <c r="X82" s="34"/>
      <c r="Y82" s="34"/>
      <c r="Z82" s="34"/>
      <c r="AA82" s="34"/>
      <c r="AB82" s="34"/>
      <c r="AC82" s="35">
        <f t="shared" si="73"/>
        <v>0</v>
      </c>
      <c r="AD82" s="38">
        <f t="shared" si="73"/>
        <v>0</v>
      </c>
      <c r="AE82" s="39">
        <f t="shared" si="74"/>
        <v>0</v>
      </c>
      <c r="AF82" s="35">
        <f t="shared" si="74"/>
        <v>0</v>
      </c>
      <c r="AG82" s="40"/>
      <c r="AH82" s="41"/>
    </row>
    <row r="83" spans="2:34" ht="24" customHeight="1" thickBot="1">
      <c r="B83" s="566"/>
      <c r="C83" s="567"/>
      <c r="D83" s="567"/>
      <c r="E83" s="570"/>
      <c r="F83" s="50" t="s">
        <v>16</v>
      </c>
      <c r="G83" s="51">
        <f>SUM(G80:G82)</f>
        <v>0</v>
      </c>
      <c r="H83" s="52">
        <f t="shared" ref="H83:AH83" si="75">SUM(H80:H82)</f>
        <v>0</v>
      </c>
      <c r="I83" s="52">
        <f t="shared" si="75"/>
        <v>0</v>
      </c>
      <c r="J83" s="52">
        <f t="shared" si="75"/>
        <v>0</v>
      </c>
      <c r="K83" s="52">
        <f t="shared" si="75"/>
        <v>0</v>
      </c>
      <c r="L83" s="52">
        <f t="shared" si="75"/>
        <v>0</v>
      </c>
      <c r="M83" s="52">
        <f t="shared" si="75"/>
        <v>0</v>
      </c>
      <c r="N83" s="52">
        <f t="shared" si="75"/>
        <v>0</v>
      </c>
      <c r="O83" s="52">
        <f t="shared" si="75"/>
        <v>0</v>
      </c>
      <c r="P83" s="53">
        <f t="shared" si="75"/>
        <v>0</v>
      </c>
      <c r="Q83" s="54">
        <f t="shared" si="75"/>
        <v>0</v>
      </c>
      <c r="R83" s="52">
        <f t="shared" si="75"/>
        <v>0</v>
      </c>
      <c r="S83" s="52">
        <f t="shared" si="75"/>
        <v>0</v>
      </c>
      <c r="T83" s="52">
        <f t="shared" si="75"/>
        <v>0</v>
      </c>
      <c r="U83" s="52">
        <f t="shared" si="75"/>
        <v>1</v>
      </c>
      <c r="V83" s="142">
        <f t="shared" si="75"/>
        <v>210000</v>
      </c>
      <c r="W83" s="52">
        <f t="shared" si="75"/>
        <v>0</v>
      </c>
      <c r="X83" s="52">
        <f t="shared" si="75"/>
        <v>0</v>
      </c>
      <c r="Y83" s="52">
        <f t="shared" si="75"/>
        <v>0</v>
      </c>
      <c r="Z83" s="52">
        <f t="shared" si="75"/>
        <v>0</v>
      </c>
      <c r="AA83" s="52">
        <f t="shared" si="75"/>
        <v>0</v>
      </c>
      <c r="AB83" s="52">
        <f t="shared" si="75"/>
        <v>0</v>
      </c>
      <c r="AC83" s="52">
        <f t="shared" si="75"/>
        <v>1</v>
      </c>
      <c r="AD83" s="143">
        <f t="shared" si="75"/>
        <v>210000</v>
      </c>
      <c r="AE83" s="51">
        <f t="shared" si="75"/>
        <v>1</v>
      </c>
      <c r="AF83" s="142">
        <f t="shared" si="75"/>
        <v>210000</v>
      </c>
      <c r="AG83" s="52">
        <f t="shared" si="75"/>
        <v>1</v>
      </c>
      <c r="AH83" s="144">
        <f t="shared" si="75"/>
        <v>210000</v>
      </c>
    </row>
    <row r="84" spans="2:34" ht="24" customHeight="1">
      <c r="B84" s="560" t="s">
        <v>109</v>
      </c>
      <c r="C84" s="558"/>
      <c r="D84" s="558"/>
      <c r="E84" s="559"/>
      <c r="F84" s="15" t="s">
        <v>5</v>
      </c>
      <c r="G84" s="16">
        <v>0</v>
      </c>
      <c r="H84" s="17">
        <v>0</v>
      </c>
      <c r="I84" s="18">
        <v>0</v>
      </c>
      <c r="J84" s="17">
        <v>0</v>
      </c>
      <c r="K84" s="18">
        <v>0</v>
      </c>
      <c r="L84" s="17">
        <v>0</v>
      </c>
      <c r="M84" s="18">
        <v>0</v>
      </c>
      <c r="N84" s="18">
        <v>0</v>
      </c>
      <c r="O84" s="18">
        <f>G84+I84+K84+M84</f>
        <v>0</v>
      </c>
      <c r="P84" s="19">
        <f>H84+J84+L84+N84</f>
        <v>0</v>
      </c>
      <c r="Q84" s="20">
        <v>0</v>
      </c>
      <c r="R84" s="18">
        <v>0</v>
      </c>
      <c r="S84" s="18">
        <v>0</v>
      </c>
      <c r="T84" s="17">
        <v>0</v>
      </c>
      <c r="U84" s="18">
        <v>0</v>
      </c>
      <c r="V84" s="17">
        <v>0</v>
      </c>
      <c r="W84" s="18">
        <v>0</v>
      </c>
      <c r="X84" s="17">
        <v>0</v>
      </c>
      <c r="Y84" s="18">
        <v>0</v>
      </c>
      <c r="Z84" s="17">
        <v>0</v>
      </c>
      <c r="AA84" s="18">
        <v>0</v>
      </c>
      <c r="AB84" s="17">
        <v>0</v>
      </c>
      <c r="AC84" s="18">
        <f>Q84+S84+U84+W84+Y84+AA84</f>
        <v>0</v>
      </c>
      <c r="AD84" s="21">
        <f>R84+T84+V84+X84+Z84+AB84</f>
        <v>0</v>
      </c>
      <c r="AE84" s="16">
        <f>O84+AC84</f>
        <v>0</v>
      </c>
      <c r="AF84" s="18">
        <f>P84+AD84</f>
        <v>0</v>
      </c>
      <c r="AG84" s="18">
        <v>0</v>
      </c>
      <c r="AH84" s="22">
        <v>0</v>
      </c>
    </row>
    <row r="85" spans="2:34" ht="24" customHeight="1">
      <c r="B85" s="560"/>
      <c r="C85" s="558"/>
      <c r="D85" s="558"/>
      <c r="E85" s="559"/>
      <c r="F85" s="23" t="s">
        <v>72</v>
      </c>
      <c r="G85" s="24">
        <v>0</v>
      </c>
      <c r="H85" s="25">
        <v>0</v>
      </c>
      <c r="I85" s="25">
        <v>0</v>
      </c>
      <c r="J85" s="25">
        <v>0</v>
      </c>
      <c r="K85" s="25">
        <v>0</v>
      </c>
      <c r="L85" s="25">
        <v>0</v>
      </c>
      <c r="M85" s="25">
        <v>0</v>
      </c>
      <c r="N85" s="25">
        <v>0</v>
      </c>
      <c r="O85" s="26">
        <f>G85+I85+K85+M85</f>
        <v>0</v>
      </c>
      <c r="P85" s="27">
        <f t="shared" ref="P85:P86" si="76">H85+J85+L85+N85</f>
        <v>0</v>
      </c>
      <c r="Q85" s="28">
        <v>0</v>
      </c>
      <c r="R85" s="25">
        <v>0</v>
      </c>
      <c r="S85" s="25">
        <v>0</v>
      </c>
      <c r="T85" s="25">
        <v>0</v>
      </c>
      <c r="U85" s="25">
        <v>0</v>
      </c>
      <c r="V85" s="25">
        <v>0</v>
      </c>
      <c r="W85" s="25">
        <v>0</v>
      </c>
      <c r="X85" s="25">
        <v>0</v>
      </c>
      <c r="Y85" s="25">
        <v>0</v>
      </c>
      <c r="Z85" s="25">
        <v>0</v>
      </c>
      <c r="AA85" s="25">
        <v>0</v>
      </c>
      <c r="AB85" s="25">
        <v>0</v>
      </c>
      <c r="AC85" s="26">
        <f t="shared" ref="AC85:AD86" si="77">Q85+S85+U85+W85+Y85+AA85</f>
        <v>0</v>
      </c>
      <c r="AD85" s="29">
        <f t="shared" si="77"/>
        <v>0</v>
      </c>
      <c r="AE85" s="30">
        <f t="shared" ref="AE85:AF86" si="78">O85+AC85</f>
        <v>0</v>
      </c>
      <c r="AF85" s="26">
        <f t="shared" si="78"/>
        <v>0</v>
      </c>
      <c r="AG85" s="25">
        <v>0</v>
      </c>
      <c r="AH85" s="31">
        <v>0</v>
      </c>
    </row>
    <row r="86" spans="2:34" ht="24" customHeight="1">
      <c r="B86" s="560"/>
      <c r="C86" s="558"/>
      <c r="D86" s="558"/>
      <c r="E86" s="559"/>
      <c r="F86" s="32" t="s">
        <v>10</v>
      </c>
      <c r="G86" s="33">
        <v>0</v>
      </c>
      <c r="H86" s="34">
        <v>0</v>
      </c>
      <c r="I86" s="34">
        <v>0</v>
      </c>
      <c r="J86" s="34">
        <v>0</v>
      </c>
      <c r="K86" s="34">
        <v>0</v>
      </c>
      <c r="L86" s="34">
        <v>0</v>
      </c>
      <c r="M86" s="34">
        <v>0</v>
      </c>
      <c r="N86" s="34">
        <v>0</v>
      </c>
      <c r="O86" s="35">
        <f>G86+I86+K86+M86</f>
        <v>0</v>
      </c>
      <c r="P86" s="36">
        <f t="shared" si="76"/>
        <v>0</v>
      </c>
      <c r="Q86" s="37">
        <v>0</v>
      </c>
      <c r="R86" s="34">
        <v>0</v>
      </c>
      <c r="S86" s="34">
        <v>0</v>
      </c>
      <c r="T86" s="34">
        <v>0</v>
      </c>
      <c r="U86" s="34">
        <v>0</v>
      </c>
      <c r="V86" s="34">
        <v>0</v>
      </c>
      <c r="W86" s="34">
        <v>0</v>
      </c>
      <c r="X86" s="34">
        <v>0</v>
      </c>
      <c r="Y86" s="34">
        <v>0</v>
      </c>
      <c r="Z86" s="34">
        <v>0</v>
      </c>
      <c r="AA86" s="34">
        <v>0</v>
      </c>
      <c r="AB86" s="34">
        <v>0</v>
      </c>
      <c r="AC86" s="35">
        <f t="shared" si="77"/>
        <v>0</v>
      </c>
      <c r="AD86" s="38">
        <f t="shared" si="77"/>
        <v>0</v>
      </c>
      <c r="AE86" s="39">
        <f t="shared" si="78"/>
        <v>0</v>
      </c>
      <c r="AF86" s="35">
        <f t="shared" si="78"/>
        <v>0</v>
      </c>
      <c r="AG86" s="40">
        <v>0</v>
      </c>
      <c r="AH86" s="41">
        <v>0</v>
      </c>
    </row>
    <row r="87" spans="2:34" ht="24" customHeight="1" thickBot="1">
      <c r="B87" s="566"/>
      <c r="C87" s="567"/>
      <c r="D87" s="567"/>
      <c r="E87" s="570"/>
      <c r="F87" s="9" t="s">
        <v>16</v>
      </c>
      <c r="G87" s="10">
        <f>SUM(G84:G86)</f>
        <v>0</v>
      </c>
      <c r="H87" s="11">
        <f t="shared" ref="H87:AH87" si="79">SUM(H84:H86)</f>
        <v>0</v>
      </c>
      <c r="I87" s="11">
        <f t="shared" si="79"/>
        <v>0</v>
      </c>
      <c r="J87" s="11">
        <f t="shared" si="79"/>
        <v>0</v>
      </c>
      <c r="K87" s="11">
        <f t="shared" si="79"/>
        <v>0</v>
      </c>
      <c r="L87" s="11">
        <f t="shared" si="79"/>
        <v>0</v>
      </c>
      <c r="M87" s="11">
        <f t="shared" si="79"/>
        <v>0</v>
      </c>
      <c r="N87" s="11">
        <f t="shared" si="79"/>
        <v>0</v>
      </c>
      <c r="O87" s="11">
        <f t="shared" si="79"/>
        <v>0</v>
      </c>
      <c r="P87" s="12">
        <f t="shared" si="79"/>
        <v>0</v>
      </c>
      <c r="Q87" s="13">
        <f t="shared" si="79"/>
        <v>0</v>
      </c>
      <c r="R87" s="11">
        <f t="shared" si="79"/>
        <v>0</v>
      </c>
      <c r="S87" s="11">
        <f t="shared" si="79"/>
        <v>0</v>
      </c>
      <c r="T87" s="11">
        <f t="shared" si="79"/>
        <v>0</v>
      </c>
      <c r="U87" s="11">
        <f t="shared" si="79"/>
        <v>0</v>
      </c>
      <c r="V87" s="11">
        <f t="shared" si="79"/>
        <v>0</v>
      </c>
      <c r="W87" s="11">
        <f t="shared" si="79"/>
        <v>0</v>
      </c>
      <c r="X87" s="11">
        <f t="shared" si="79"/>
        <v>0</v>
      </c>
      <c r="Y87" s="11">
        <f t="shared" si="79"/>
        <v>0</v>
      </c>
      <c r="Z87" s="11">
        <f t="shared" si="79"/>
        <v>0</v>
      </c>
      <c r="AA87" s="11">
        <f t="shared" si="79"/>
        <v>0</v>
      </c>
      <c r="AB87" s="11">
        <f t="shared" si="79"/>
        <v>0</v>
      </c>
      <c r="AC87" s="11">
        <f t="shared" si="79"/>
        <v>0</v>
      </c>
      <c r="AD87" s="14">
        <f t="shared" si="79"/>
        <v>0</v>
      </c>
      <c r="AE87" s="10">
        <f t="shared" si="79"/>
        <v>0</v>
      </c>
      <c r="AF87" s="11">
        <f t="shared" si="79"/>
        <v>0</v>
      </c>
      <c r="AG87" s="11">
        <f t="shared" si="79"/>
        <v>0</v>
      </c>
      <c r="AH87" s="12">
        <f t="shared" si="79"/>
        <v>0</v>
      </c>
    </row>
    <row r="88" spans="2:34" ht="24" customHeight="1">
      <c r="B88" s="560" t="s">
        <v>110</v>
      </c>
      <c r="C88" s="558"/>
      <c r="D88" s="558"/>
      <c r="E88" s="559"/>
      <c r="F88" s="15" t="s">
        <v>5</v>
      </c>
      <c r="G88" s="16">
        <v>0</v>
      </c>
      <c r="H88" s="17">
        <v>0</v>
      </c>
      <c r="I88" s="18">
        <v>0</v>
      </c>
      <c r="J88" s="17">
        <v>0</v>
      </c>
      <c r="K88" s="18">
        <v>0</v>
      </c>
      <c r="L88" s="17">
        <v>0</v>
      </c>
      <c r="M88" s="18">
        <v>0</v>
      </c>
      <c r="N88" s="18">
        <v>0</v>
      </c>
      <c r="O88" s="18">
        <f>G88+I88+K88+M88</f>
        <v>0</v>
      </c>
      <c r="P88" s="19">
        <f>H88+J88+L88+N88</f>
        <v>0</v>
      </c>
      <c r="Q88" s="20">
        <v>0</v>
      </c>
      <c r="R88" s="18">
        <v>0</v>
      </c>
      <c r="S88" s="18">
        <v>0</v>
      </c>
      <c r="T88" s="17">
        <v>0</v>
      </c>
      <c r="U88" s="18">
        <v>0</v>
      </c>
      <c r="V88" s="17">
        <v>0</v>
      </c>
      <c r="W88" s="18">
        <v>0</v>
      </c>
      <c r="X88" s="17">
        <v>0</v>
      </c>
      <c r="Y88" s="18">
        <v>0</v>
      </c>
      <c r="Z88" s="17">
        <v>0</v>
      </c>
      <c r="AA88" s="18">
        <v>0</v>
      </c>
      <c r="AB88" s="17">
        <v>0</v>
      </c>
      <c r="AC88" s="18">
        <f>Q88+S88+U88+W88+Y88+AA88</f>
        <v>0</v>
      </c>
      <c r="AD88" s="21">
        <f>R88+T88+V88+X88+Z88+AB88</f>
        <v>0</v>
      </c>
      <c r="AE88" s="16">
        <f>O88+AC88</f>
        <v>0</v>
      </c>
      <c r="AF88" s="18">
        <f>P88+AD88</f>
        <v>0</v>
      </c>
      <c r="AG88" s="18">
        <v>0</v>
      </c>
      <c r="AH88" s="22">
        <v>0</v>
      </c>
    </row>
    <row r="89" spans="2:34" ht="24" customHeight="1">
      <c r="B89" s="560"/>
      <c r="C89" s="558"/>
      <c r="D89" s="558"/>
      <c r="E89" s="559"/>
      <c r="F89" s="23" t="s">
        <v>72</v>
      </c>
      <c r="G89" s="24">
        <v>0</v>
      </c>
      <c r="H89" s="25">
        <v>0</v>
      </c>
      <c r="I89" s="25">
        <v>0</v>
      </c>
      <c r="J89" s="25">
        <v>0</v>
      </c>
      <c r="K89" s="25">
        <v>0</v>
      </c>
      <c r="L89" s="25">
        <v>0</v>
      </c>
      <c r="M89" s="25">
        <v>0</v>
      </c>
      <c r="N89" s="25">
        <v>0</v>
      </c>
      <c r="O89" s="26">
        <f>G89+I89+K89+M89</f>
        <v>0</v>
      </c>
      <c r="P89" s="27">
        <f t="shared" ref="P89:P90" si="80">H89+J89+L89+N89</f>
        <v>0</v>
      </c>
      <c r="Q89" s="28">
        <v>0</v>
      </c>
      <c r="R89" s="25">
        <v>0</v>
      </c>
      <c r="S89" s="25">
        <v>0</v>
      </c>
      <c r="T89" s="25">
        <v>0</v>
      </c>
      <c r="U89" s="25">
        <v>0</v>
      </c>
      <c r="V89" s="25">
        <v>0</v>
      </c>
      <c r="W89" s="25">
        <v>0</v>
      </c>
      <c r="X89" s="25">
        <v>0</v>
      </c>
      <c r="Y89" s="25">
        <v>0</v>
      </c>
      <c r="Z89" s="25">
        <v>0</v>
      </c>
      <c r="AA89" s="25">
        <v>0</v>
      </c>
      <c r="AB89" s="25">
        <v>0</v>
      </c>
      <c r="AC89" s="26">
        <f t="shared" ref="AC89:AD90" si="81">Q89+S89+U89+W89+Y89+AA89</f>
        <v>0</v>
      </c>
      <c r="AD89" s="29">
        <f t="shared" si="81"/>
        <v>0</v>
      </c>
      <c r="AE89" s="30">
        <f t="shared" ref="AE89:AF90" si="82">O89+AC89</f>
        <v>0</v>
      </c>
      <c r="AF89" s="26">
        <f t="shared" si="82"/>
        <v>0</v>
      </c>
      <c r="AG89" s="25">
        <v>0</v>
      </c>
      <c r="AH89" s="31">
        <v>0</v>
      </c>
    </row>
    <row r="90" spans="2:34" ht="24" customHeight="1">
      <c r="B90" s="560"/>
      <c r="C90" s="558"/>
      <c r="D90" s="558"/>
      <c r="E90" s="559"/>
      <c r="F90" s="32" t="s">
        <v>10</v>
      </c>
      <c r="G90" s="33">
        <v>0</v>
      </c>
      <c r="H90" s="34">
        <v>0</v>
      </c>
      <c r="I90" s="34">
        <v>0</v>
      </c>
      <c r="J90" s="34">
        <v>0</v>
      </c>
      <c r="K90" s="34">
        <v>0</v>
      </c>
      <c r="L90" s="34">
        <v>0</v>
      </c>
      <c r="M90" s="34">
        <v>0</v>
      </c>
      <c r="N90" s="34">
        <v>0</v>
      </c>
      <c r="O90" s="35">
        <f>G90+I90+K90+M90</f>
        <v>0</v>
      </c>
      <c r="P90" s="36">
        <f t="shared" si="80"/>
        <v>0</v>
      </c>
      <c r="Q90" s="37">
        <v>0</v>
      </c>
      <c r="R90" s="34">
        <v>0</v>
      </c>
      <c r="S90" s="34">
        <v>0</v>
      </c>
      <c r="T90" s="34">
        <v>0</v>
      </c>
      <c r="U90" s="34">
        <v>0</v>
      </c>
      <c r="V90" s="34">
        <v>0</v>
      </c>
      <c r="W90" s="34">
        <v>0</v>
      </c>
      <c r="X90" s="34">
        <v>0</v>
      </c>
      <c r="Y90" s="34">
        <v>0</v>
      </c>
      <c r="Z90" s="34">
        <v>0</v>
      </c>
      <c r="AA90" s="34">
        <v>0</v>
      </c>
      <c r="AB90" s="34">
        <v>0</v>
      </c>
      <c r="AC90" s="35">
        <f t="shared" si="81"/>
        <v>0</v>
      </c>
      <c r="AD90" s="38">
        <f t="shared" si="81"/>
        <v>0</v>
      </c>
      <c r="AE90" s="39">
        <f t="shared" si="82"/>
        <v>0</v>
      </c>
      <c r="AF90" s="35">
        <f t="shared" si="82"/>
        <v>0</v>
      </c>
      <c r="AG90" s="40">
        <v>0</v>
      </c>
      <c r="AH90" s="41">
        <v>0</v>
      </c>
    </row>
    <row r="91" spans="2:34" ht="24" customHeight="1" thickBot="1">
      <c r="B91" s="566"/>
      <c r="C91" s="567"/>
      <c r="D91" s="567"/>
      <c r="E91" s="570"/>
      <c r="F91" s="9" t="s">
        <v>16</v>
      </c>
      <c r="G91" s="10">
        <f>SUM(G88:G90)</f>
        <v>0</v>
      </c>
      <c r="H91" s="11">
        <f t="shared" ref="H91:AH91" si="83">SUM(H88:H90)</f>
        <v>0</v>
      </c>
      <c r="I91" s="11">
        <f t="shared" si="83"/>
        <v>0</v>
      </c>
      <c r="J91" s="11">
        <f t="shared" si="83"/>
        <v>0</v>
      </c>
      <c r="K91" s="11">
        <f t="shared" si="83"/>
        <v>0</v>
      </c>
      <c r="L91" s="11">
        <f t="shared" si="83"/>
        <v>0</v>
      </c>
      <c r="M91" s="11">
        <f t="shared" si="83"/>
        <v>0</v>
      </c>
      <c r="N91" s="11">
        <f t="shared" si="83"/>
        <v>0</v>
      </c>
      <c r="O91" s="11">
        <f t="shared" si="83"/>
        <v>0</v>
      </c>
      <c r="P91" s="12">
        <f t="shared" si="83"/>
        <v>0</v>
      </c>
      <c r="Q91" s="13">
        <f t="shared" si="83"/>
        <v>0</v>
      </c>
      <c r="R91" s="11">
        <f t="shared" si="83"/>
        <v>0</v>
      </c>
      <c r="S91" s="11">
        <f t="shared" si="83"/>
        <v>0</v>
      </c>
      <c r="T91" s="11">
        <f t="shared" si="83"/>
        <v>0</v>
      </c>
      <c r="U91" s="11">
        <f t="shared" si="83"/>
        <v>0</v>
      </c>
      <c r="V91" s="11">
        <f t="shared" si="83"/>
        <v>0</v>
      </c>
      <c r="W91" s="11">
        <f t="shared" si="83"/>
        <v>0</v>
      </c>
      <c r="X91" s="11">
        <f t="shared" si="83"/>
        <v>0</v>
      </c>
      <c r="Y91" s="11">
        <f t="shared" si="83"/>
        <v>0</v>
      </c>
      <c r="Z91" s="11">
        <f t="shared" si="83"/>
        <v>0</v>
      </c>
      <c r="AA91" s="11">
        <f t="shared" si="83"/>
        <v>0</v>
      </c>
      <c r="AB91" s="11">
        <f t="shared" si="83"/>
        <v>0</v>
      </c>
      <c r="AC91" s="11">
        <f t="shared" si="83"/>
        <v>0</v>
      </c>
      <c r="AD91" s="14">
        <f t="shared" si="83"/>
        <v>0</v>
      </c>
      <c r="AE91" s="10">
        <f t="shared" si="83"/>
        <v>0</v>
      </c>
      <c r="AF91" s="11">
        <f t="shared" si="83"/>
        <v>0</v>
      </c>
      <c r="AG91" s="11">
        <f t="shared" si="83"/>
        <v>0</v>
      </c>
      <c r="AH91" s="12">
        <f t="shared" si="83"/>
        <v>0</v>
      </c>
    </row>
    <row r="92" spans="2:34" ht="24" customHeight="1">
      <c r="B92" s="560" t="s">
        <v>111</v>
      </c>
      <c r="C92" s="558"/>
      <c r="D92" s="558"/>
      <c r="E92" s="559"/>
      <c r="F92" s="15" t="s">
        <v>5</v>
      </c>
      <c r="G92" s="16"/>
      <c r="H92" s="17"/>
      <c r="I92" s="18">
        <v>2</v>
      </c>
      <c r="J92" s="17">
        <v>18900</v>
      </c>
      <c r="K92" s="18"/>
      <c r="L92" s="17"/>
      <c r="M92" s="18"/>
      <c r="N92" s="18"/>
      <c r="O92" s="18">
        <f>G92+I92+K92+M92</f>
        <v>2</v>
      </c>
      <c r="P92" s="19">
        <f>H92+J92+L92+N92</f>
        <v>18900</v>
      </c>
      <c r="Q92" s="20"/>
      <c r="R92" s="18"/>
      <c r="S92" s="18"/>
      <c r="T92" s="17"/>
      <c r="U92" s="18"/>
      <c r="V92" s="17"/>
      <c r="W92" s="18"/>
      <c r="X92" s="17"/>
      <c r="Y92" s="18"/>
      <c r="Z92" s="17"/>
      <c r="AA92" s="18"/>
      <c r="AB92" s="17"/>
      <c r="AC92" s="18">
        <f>Q92+S92+U92+W92+Y92+AA92</f>
        <v>0</v>
      </c>
      <c r="AD92" s="21">
        <f>R92+T92+V92+X92+Z92+AB92</f>
        <v>0</v>
      </c>
      <c r="AE92" s="16">
        <f>O92+AC92</f>
        <v>2</v>
      </c>
      <c r="AF92" s="18">
        <f>P92+AD92</f>
        <v>18900</v>
      </c>
      <c r="AG92" s="18"/>
      <c r="AH92" s="22"/>
    </row>
    <row r="93" spans="2:34" ht="24" customHeight="1">
      <c r="B93" s="560"/>
      <c r="C93" s="558"/>
      <c r="D93" s="558"/>
      <c r="E93" s="559"/>
      <c r="F93" s="23" t="s">
        <v>72</v>
      </c>
      <c r="G93" s="24"/>
      <c r="H93" s="25"/>
      <c r="I93" s="25"/>
      <c r="J93" s="25"/>
      <c r="K93" s="25"/>
      <c r="L93" s="25"/>
      <c r="M93" s="25"/>
      <c r="N93" s="25"/>
      <c r="O93" s="26">
        <f>G93+I93+K93+M93</f>
        <v>0</v>
      </c>
      <c r="P93" s="27">
        <f t="shared" ref="P93:P94" si="84">H93+J93+L93+N93</f>
        <v>0</v>
      </c>
      <c r="Q93" s="28"/>
      <c r="R93" s="25"/>
      <c r="S93" s="25"/>
      <c r="T93" s="25"/>
      <c r="U93" s="25"/>
      <c r="V93" s="25"/>
      <c r="W93" s="25"/>
      <c r="X93" s="25"/>
      <c r="Y93" s="25"/>
      <c r="Z93" s="25"/>
      <c r="AA93" s="25"/>
      <c r="AB93" s="25"/>
      <c r="AC93" s="26">
        <f t="shared" ref="AC93:AD94" si="85">Q93+S93+U93+W93+Y93+AA93</f>
        <v>0</v>
      </c>
      <c r="AD93" s="29">
        <f t="shared" si="85"/>
        <v>0</v>
      </c>
      <c r="AE93" s="30">
        <f t="shared" ref="AE93:AF94" si="86">O93+AC93</f>
        <v>0</v>
      </c>
      <c r="AF93" s="26">
        <f t="shared" si="86"/>
        <v>0</v>
      </c>
      <c r="AG93" s="25"/>
      <c r="AH93" s="31"/>
    </row>
    <row r="94" spans="2:34" ht="24" customHeight="1">
      <c r="B94" s="560"/>
      <c r="C94" s="558"/>
      <c r="D94" s="558"/>
      <c r="E94" s="559"/>
      <c r="F94" s="32" t="s">
        <v>10</v>
      </c>
      <c r="G94" s="33"/>
      <c r="H94" s="34"/>
      <c r="I94" s="34"/>
      <c r="J94" s="34"/>
      <c r="K94" s="34"/>
      <c r="L94" s="34"/>
      <c r="M94" s="34"/>
      <c r="N94" s="34"/>
      <c r="O94" s="35">
        <f>G94+I94+K94+M94</f>
        <v>0</v>
      </c>
      <c r="P94" s="36">
        <f t="shared" si="84"/>
        <v>0</v>
      </c>
      <c r="Q94" s="37"/>
      <c r="R94" s="34"/>
      <c r="S94" s="34"/>
      <c r="T94" s="34"/>
      <c r="U94" s="34"/>
      <c r="V94" s="34"/>
      <c r="W94" s="34"/>
      <c r="X94" s="34"/>
      <c r="Y94" s="34"/>
      <c r="Z94" s="34"/>
      <c r="AA94" s="34"/>
      <c r="AB94" s="34"/>
      <c r="AC94" s="35">
        <f t="shared" si="85"/>
        <v>0</v>
      </c>
      <c r="AD94" s="38">
        <f t="shared" si="85"/>
        <v>0</v>
      </c>
      <c r="AE94" s="39">
        <f t="shared" si="86"/>
        <v>0</v>
      </c>
      <c r="AF94" s="35">
        <f t="shared" si="86"/>
        <v>0</v>
      </c>
      <c r="AG94" s="40"/>
      <c r="AH94" s="41"/>
    </row>
    <row r="95" spans="2:34" ht="24" customHeight="1" thickBot="1">
      <c r="B95" s="560"/>
      <c r="C95" s="558"/>
      <c r="D95" s="558"/>
      <c r="E95" s="559"/>
      <c r="F95" s="9" t="s">
        <v>16</v>
      </c>
      <c r="G95" s="10">
        <f>SUM(G92:G94)</f>
        <v>0</v>
      </c>
      <c r="H95" s="11">
        <f t="shared" ref="H95:AH95" si="87">SUM(H92:H94)</f>
        <v>0</v>
      </c>
      <c r="I95" s="11">
        <f t="shared" si="87"/>
        <v>2</v>
      </c>
      <c r="J95" s="11">
        <f t="shared" si="87"/>
        <v>18900</v>
      </c>
      <c r="K95" s="11">
        <f t="shared" si="87"/>
        <v>0</v>
      </c>
      <c r="L95" s="11">
        <f t="shared" si="87"/>
        <v>0</v>
      </c>
      <c r="M95" s="11">
        <f t="shared" si="87"/>
        <v>0</v>
      </c>
      <c r="N95" s="11">
        <f t="shared" si="87"/>
        <v>0</v>
      </c>
      <c r="O95" s="11">
        <f t="shared" si="87"/>
        <v>2</v>
      </c>
      <c r="P95" s="12">
        <f t="shared" si="87"/>
        <v>18900</v>
      </c>
      <c r="Q95" s="13">
        <f t="shared" si="87"/>
        <v>0</v>
      </c>
      <c r="R95" s="11">
        <f t="shared" si="87"/>
        <v>0</v>
      </c>
      <c r="S95" s="11">
        <f t="shared" si="87"/>
        <v>0</v>
      </c>
      <c r="T95" s="11">
        <f t="shared" si="87"/>
        <v>0</v>
      </c>
      <c r="U95" s="11">
        <f t="shared" si="87"/>
        <v>0</v>
      </c>
      <c r="V95" s="11">
        <f t="shared" si="87"/>
        <v>0</v>
      </c>
      <c r="W95" s="11">
        <f t="shared" si="87"/>
        <v>0</v>
      </c>
      <c r="X95" s="11">
        <f t="shared" si="87"/>
        <v>0</v>
      </c>
      <c r="Y95" s="11">
        <f t="shared" si="87"/>
        <v>0</v>
      </c>
      <c r="Z95" s="11">
        <f t="shared" si="87"/>
        <v>0</v>
      </c>
      <c r="AA95" s="11">
        <f t="shared" si="87"/>
        <v>0</v>
      </c>
      <c r="AB95" s="11">
        <f t="shared" si="87"/>
        <v>0</v>
      </c>
      <c r="AC95" s="11">
        <f t="shared" si="87"/>
        <v>0</v>
      </c>
      <c r="AD95" s="14">
        <f t="shared" si="87"/>
        <v>0</v>
      </c>
      <c r="AE95" s="10">
        <f t="shared" si="87"/>
        <v>2</v>
      </c>
      <c r="AF95" s="11">
        <f t="shared" si="87"/>
        <v>18900</v>
      </c>
      <c r="AG95" s="11">
        <f t="shared" si="87"/>
        <v>0</v>
      </c>
      <c r="AH95" s="12">
        <f t="shared" si="87"/>
        <v>0</v>
      </c>
    </row>
    <row r="96" spans="2:34" ht="24" customHeight="1">
      <c r="B96" s="578" t="s">
        <v>112</v>
      </c>
      <c r="C96" s="579"/>
      <c r="D96" s="579"/>
      <c r="E96" s="579"/>
      <c r="F96" s="15" t="s">
        <v>136</v>
      </c>
      <c r="G96" s="16">
        <v>3</v>
      </c>
      <c r="H96" s="93">
        <v>150150</v>
      </c>
      <c r="I96" s="94">
        <v>9</v>
      </c>
      <c r="J96" s="93">
        <v>802661</v>
      </c>
      <c r="K96" s="94">
        <v>2</v>
      </c>
      <c r="L96" s="93">
        <v>110250</v>
      </c>
      <c r="M96" s="94">
        <v>3</v>
      </c>
      <c r="N96" s="94">
        <v>831647</v>
      </c>
      <c r="O96" s="94">
        <f>G96+I96+K96+M96</f>
        <v>17</v>
      </c>
      <c r="P96" s="95">
        <f>H96+J96+L96+N96</f>
        <v>1894708</v>
      </c>
      <c r="Q96" s="20">
        <v>3</v>
      </c>
      <c r="R96" s="94">
        <v>1764420</v>
      </c>
      <c r="S96" s="18">
        <v>1</v>
      </c>
      <c r="T96" s="93">
        <v>245700</v>
      </c>
      <c r="U96" s="94">
        <v>5</v>
      </c>
      <c r="V96" s="93">
        <v>11004186</v>
      </c>
      <c r="W96" s="94">
        <v>1</v>
      </c>
      <c r="X96" s="93">
        <v>909000</v>
      </c>
      <c r="Y96" s="94"/>
      <c r="Z96" s="93"/>
      <c r="AA96" s="94">
        <v>4</v>
      </c>
      <c r="AB96" s="93">
        <v>9519058</v>
      </c>
      <c r="AC96" s="94">
        <f>Q96+S96+U96+W96+Y96+AA96</f>
        <v>14</v>
      </c>
      <c r="AD96" s="97">
        <f>R96+T96+V96+X96+Z96+AB96</f>
        <v>23442364</v>
      </c>
      <c r="AE96" s="92">
        <f>O96+AC96</f>
        <v>31</v>
      </c>
      <c r="AF96" s="94">
        <f>P96+AD96</f>
        <v>25337072</v>
      </c>
      <c r="AG96" s="94">
        <v>27</v>
      </c>
      <c r="AH96" s="98">
        <f>SUM(AF96)</f>
        <v>25337072</v>
      </c>
    </row>
    <row r="97" spans="2:34" ht="24" customHeight="1">
      <c r="B97" s="580"/>
      <c r="C97" s="581"/>
      <c r="D97" s="581"/>
      <c r="E97" s="581"/>
      <c r="F97" s="23" t="s">
        <v>137</v>
      </c>
      <c r="G97" s="24"/>
      <c r="H97" s="25"/>
      <c r="I97" s="25"/>
      <c r="J97" s="25"/>
      <c r="K97" s="25"/>
      <c r="L97" s="25"/>
      <c r="M97" s="25"/>
      <c r="N97" s="25"/>
      <c r="O97" s="26">
        <f>G97+I97+K97+M97</f>
        <v>0</v>
      </c>
      <c r="P97" s="27">
        <f t="shared" ref="P97:P98" si="88">H97+J97+L97+N97</f>
        <v>0</v>
      </c>
      <c r="Q97" s="28"/>
      <c r="R97" s="25"/>
      <c r="S97" s="25"/>
      <c r="T97" s="25"/>
      <c r="U97" s="25"/>
      <c r="V97" s="25"/>
      <c r="W97" s="25"/>
      <c r="X97" s="25"/>
      <c r="Y97" s="25"/>
      <c r="Z97" s="25"/>
      <c r="AA97" s="25"/>
      <c r="AB97" s="25"/>
      <c r="AC97" s="26">
        <f t="shared" ref="AC97:AD98" si="89">Q97+S97+U97+W97+Y97+AA97</f>
        <v>0</v>
      </c>
      <c r="AD97" s="29">
        <f t="shared" si="89"/>
        <v>0</v>
      </c>
      <c r="AE97" s="30">
        <f t="shared" ref="AE97:AF98" si="90">O97+AC97</f>
        <v>0</v>
      </c>
      <c r="AF97" s="26">
        <f t="shared" si="90"/>
        <v>0</v>
      </c>
      <c r="AG97" s="25"/>
      <c r="AH97" s="31"/>
    </row>
    <row r="98" spans="2:34" ht="24" customHeight="1">
      <c r="B98" s="580"/>
      <c r="C98" s="581"/>
      <c r="D98" s="581"/>
      <c r="E98" s="581"/>
      <c r="F98" s="32" t="s">
        <v>138</v>
      </c>
      <c r="G98" s="33"/>
      <c r="H98" s="34"/>
      <c r="I98" s="34"/>
      <c r="J98" s="34"/>
      <c r="K98" s="34"/>
      <c r="L98" s="34"/>
      <c r="M98" s="34"/>
      <c r="N98" s="34"/>
      <c r="O98" s="35">
        <f>G98+I98+K98+M98</f>
        <v>0</v>
      </c>
      <c r="P98" s="36">
        <f t="shared" si="88"/>
        <v>0</v>
      </c>
      <c r="Q98" s="37"/>
      <c r="R98" s="34"/>
      <c r="S98" s="34"/>
      <c r="T98" s="34"/>
      <c r="U98" s="34"/>
      <c r="V98" s="34"/>
      <c r="W98" s="34"/>
      <c r="X98" s="34"/>
      <c r="Y98" s="34"/>
      <c r="Z98" s="34"/>
      <c r="AA98" s="34"/>
      <c r="AB98" s="34"/>
      <c r="AC98" s="35">
        <f t="shared" si="89"/>
        <v>0</v>
      </c>
      <c r="AD98" s="38">
        <f t="shared" si="89"/>
        <v>0</v>
      </c>
      <c r="AE98" s="39">
        <f t="shared" si="90"/>
        <v>0</v>
      </c>
      <c r="AF98" s="35">
        <f t="shared" si="90"/>
        <v>0</v>
      </c>
      <c r="AG98" s="40"/>
      <c r="AH98" s="41"/>
    </row>
    <row r="99" spans="2:34" ht="24" customHeight="1">
      <c r="B99" s="582"/>
      <c r="C99" s="583"/>
      <c r="D99" s="583"/>
      <c r="E99" s="583"/>
      <c r="F99" s="145" t="s">
        <v>16</v>
      </c>
      <c r="G99" s="125">
        <f>SUM(G96:G98)</f>
        <v>3</v>
      </c>
      <c r="H99" s="126">
        <f t="shared" ref="H99:AH99" si="91">SUM(H96:H98)</f>
        <v>150150</v>
      </c>
      <c r="I99" s="126">
        <f t="shared" si="91"/>
        <v>9</v>
      </c>
      <c r="J99" s="126">
        <f t="shared" si="91"/>
        <v>802661</v>
      </c>
      <c r="K99" s="126">
        <f t="shared" si="91"/>
        <v>2</v>
      </c>
      <c r="L99" s="126">
        <f t="shared" si="91"/>
        <v>110250</v>
      </c>
      <c r="M99" s="126">
        <f t="shared" si="91"/>
        <v>3</v>
      </c>
      <c r="N99" s="126">
        <f t="shared" si="91"/>
        <v>831647</v>
      </c>
      <c r="O99" s="126">
        <f t="shared" si="91"/>
        <v>17</v>
      </c>
      <c r="P99" s="127">
        <f t="shared" si="91"/>
        <v>1894708</v>
      </c>
      <c r="Q99" s="128">
        <f t="shared" si="91"/>
        <v>3</v>
      </c>
      <c r="R99" s="126">
        <f t="shared" si="91"/>
        <v>1764420</v>
      </c>
      <c r="S99" s="126">
        <f t="shared" si="91"/>
        <v>1</v>
      </c>
      <c r="T99" s="126">
        <f t="shared" si="91"/>
        <v>245700</v>
      </c>
      <c r="U99" s="126">
        <f t="shared" si="91"/>
        <v>5</v>
      </c>
      <c r="V99" s="126">
        <f t="shared" si="91"/>
        <v>11004186</v>
      </c>
      <c r="W99" s="126">
        <f t="shared" si="91"/>
        <v>1</v>
      </c>
      <c r="X99" s="126">
        <f t="shared" si="91"/>
        <v>909000</v>
      </c>
      <c r="Y99" s="126">
        <f t="shared" si="91"/>
        <v>0</v>
      </c>
      <c r="Z99" s="126">
        <f t="shared" si="91"/>
        <v>0</v>
      </c>
      <c r="AA99" s="126">
        <f t="shared" si="91"/>
        <v>4</v>
      </c>
      <c r="AB99" s="126">
        <f t="shared" si="91"/>
        <v>9519058</v>
      </c>
      <c r="AC99" s="126">
        <f t="shared" si="91"/>
        <v>14</v>
      </c>
      <c r="AD99" s="129">
        <f t="shared" si="91"/>
        <v>23442364</v>
      </c>
      <c r="AE99" s="125">
        <f t="shared" si="91"/>
        <v>31</v>
      </c>
      <c r="AF99" s="126">
        <f t="shared" si="91"/>
        <v>25337072</v>
      </c>
      <c r="AG99" s="126">
        <f t="shared" si="91"/>
        <v>27</v>
      </c>
      <c r="AH99" s="127">
        <f t="shared" si="91"/>
        <v>25337072</v>
      </c>
    </row>
    <row r="100" spans="2:34" ht="24" customHeight="1">
      <c r="B100" s="651" t="s">
        <v>113</v>
      </c>
      <c r="C100" s="652"/>
      <c r="D100" s="652"/>
      <c r="E100" s="652"/>
      <c r="F100" s="146" t="s">
        <v>139</v>
      </c>
      <c r="G100" s="147"/>
      <c r="H100" s="148"/>
      <c r="I100" s="149">
        <v>1</v>
      </c>
      <c r="J100" s="148">
        <v>42600</v>
      </c>
      <c r="K100" s="149"/>
      <c r="L100" s="148"/>
      <c r="M100" s="149">
        <v>1</v>
      </c>
      <c r="N100" s="149">
        <v>45430</v>
      </c>
      <c r="O100" s="149">
        <f t="shared" ref="O100:P102" si="92">G100+I100+K100+M100</f>
        <v>2</v>
      </c>
      <c r="P100" s="150">
        <f t="shared" si="92"/>
        <v>88030</v>
      </c>
      <c r="Q100" s="151"/>
      <c r="R100" s="149"/>
      <c r="S100" s="149">
        <v>1</v>
      </c>
      <c r="T100" s="148">
        <v>492336</v>
      </c>
      <c r="U100" s="149"/>
      <c r="V100" s="148"/>
      <c r="W100" s="149"/>
      <c r="X100" s="148"/>
      <c r="Y100" s="149"/>
      <c r="Z100" s="148"/>
      <c r="AA100" s="149">
        <v>1</v>
      </c>
      <c r="AB100" s="148">
        <v>1728000</v>
      </c>
      <c r="AC100" s="149">
        <f t="shared" ref="AC100:AD102" si="93">Q100+S100+U100+W100+Y100+AA100</f>
        <v>2</v>
      </c>
      <c r="AD100" s="152">
        <f t="shared" si="93"/>
        <v>2220336</v>
      </c>
      <c r="AE100" s="147">
        <f t="shared" ref="AE100:AF102" si="94">O100+AC100</f>
        <v>4</v>
      </c>
      <c r="AF100" s="149">
        <f t="shared" si="94"/>
        <v>2308366</v>
      </c>
      <c r="AG100" s="149">
        <v>1</v>
      </c>
      <c r="AH100" s="153">
        <v>492336</v>
      </c>
    </row>
    <row r="101" spans="2:34" ht="24" customHeight="1">
      <c r="B101" s="651"/>
      <c r="C101" s="652"/>
      <c r="D101" s="652"/>
      <c r="E101" s="652"/>
      <c r="F101" s="146" t="s">
        <v>140</v>
      </c>
      <c r="G101" s="154"/>
      <c r="H101" s="148"/>
      <c r="I101" s="148"/>
      <c r="J101" s="148"/>
      <c r="K101" s="148"/>
      <c r="L101" s="148"/>
      <c r="M101" s="148"/>
      <c r="N101" s="148"/>
      <c r="O101" s="149">
        <f t="shared" si="92"/>
        <v>0</v>
      </c>
      <c r="P101" s="150">
        <f t="shared" si="92"/>
        <v>0</v>
      </c>
      <c r="Q101" s="155"/>
      <c r="R101" s="148"/>
      <c r="S101" s="148"/>
      <c r="T101" s="148"/>
      <c r="U101" s="148"/>
      <c r="V101" s="148"/>
      <c r="W101" s="148"/>
      <c r="X101" s="148"/>
      <c r="Y101" s="148"/>
      <c r="Z101" s="148"/>
      <c r="AA101" s="148"/>
      <c r="AB101" s="148"/>
      <c r="AC101" s="149">
        <f t="shared" si="93"/>
        <v>0</v>
      </c>
      <c r="AD101" s="152">
        <f t="shared" si="93"/>
        <v>0</v>
      </c>
      <c r="AE101" s="147">
        <f t="shared" si="94"/>
        <v>0</v>
      </c>
      <c r="AF101" s="149">
        <f t="shared" si="94"/>
        <v>0</v>
      </c>
      <c r="AG101" s="148"/>
      <c r="AH101" s="153"/>
    </row>
    <row r="102" spans="2:34" ht="24" customHeight="1">
      <c r="B102" s="651"/>
      <c r="C102" s="652"/>
      <c r="D102" s="652"/>
      <c r="E102" s="652"/>
      <c r="F102" s="156" t="s">
        <v>141</v>
      </c>
      <c r="G102" s="157"/>
      <c r="H102" s="158"/>
      <c r="I102" s="158"/>
      <c r="J102" s="158"/>
      <c r="K102" s="158"/>
      <c r="L102" s="158"/>
      <c r="M102" s="158"/>
      <c r="N102" s="158"/>
      <c r="O102" s="159">
        <f t="shared" si="92"/>
        <v>0</v>
      </c>
      <c r="P102" s="160">
        <f t="shared" si="92"/>
        <v>0</v>
      </c>
      <c r="Q102" s="161"/>
      <c r="R102" s="158"/>
      <c r="S102" s="158"/>
      <c r="T102" s="158"/>
      <c r="U102" s="158"/>
      <c r="V102" s="158"/>
      <c r="W102" s="158"/>
      <c r="X102" s="158"/>
      <c r="Y102" s="158"/>
      <c r="Z102" s="158"/>
      <c r="AA102" s="158"/>
      <c r="AB102" s="158"/>
      <c r="AC102" s="159">
        <f t="shared" si="93"/>
        <v>0</v>
      </c>
      <c r="AD102" s="162">
        <f t="shared" si="93"/>
        <v>0</v>
      </c>
      <c r="AE102" s="163">
        <f t="shared" si="94"/>
        <v>0</v>
      </c>
      <c r="AF102" s="159">
        <f t="shared" si="94"/>
        <v>0</v>
      </c>
      <c r="AG102" s="164"/>
      <c r="AH102" s="165"/>
    </row>
    <row r="103" spans="2:34" ht="24" customHeight="1">
      <c r="B103" s="651"/>
      <c r="C103" s="652"/>
      <c r="D103" s="652"/>
      <c r="E103" s="652"/>
      <c r="F103" s="166" t="s">
        <v>114</v>
      </c>
      <c r="G103" s="167">
        <f>SUM(G100:G102)</f>
        <v>0</v>
      </c>
      <c r="H103" s="168">
        <f t="shared" ref="H103:AH103" si="95">SUM(H100:H102)</f>
        <v>0</v>
      </c>
      <c r="I103" s="168">
        <f t="shared" si="95"/>
        <v>1</v>
      </c>
      <c r="J103" s="168">
        <f t="shared" si="95"/>
        <v>42600</v>
      </c>
      <c r="K103" s="168">
        <f t="shared" si="95"/>
        <v>0</v>
      </c>
      <c r="L103" s="168">
        <f t="shared" si="95"/>
        <v>0</v>
      </c>
      <c r="M103" s="168">
        <f t="shared" si="95"/>
        <v>1</v>
      </c>
      <c r="N103" s="168">
        <f t="shared" si="95"/>
        <v>45430</v>
      </c>
      <c r="O103" s="168">
        <f t="shared" si="95"/>
        <v>2</v>
      </c>
      <c r="P103" s="169">
        <f t="shared" si="95"/>
        <v>88030</v>
      </c>
      <c r="Q103" s="170">
        <f t="shared" si="95"/>
        <v>0</v>
      </c>
      <c r="R103" s="168">
        <f t="shared" si="95"/>
        <v>0</v>
      </c>
      <c r="S103" s="168">
        <f t="shared" si="95"/>
        <v>1</v>
      </c>
      <c r="T103" s="168">
        <f t="shared" si="95"/>
        <v>492336</v>
      </c>
      <c r="U103" s="168">
        <f t="shared" si="95"/>
        <v>0</v>
      </c>
      <c r="V103" s="168">
        <f t="shared" si="95"/>
        <v>0</v>
      </c>
      <c r="W103" s="168">
        <f t="shared" si="95"/>
        <v>0</v>
      </c>
      <c r="X103" s="168">
        <f t="shared" si="95"/>
        <v>0</v>
      </c>
      <c r="Y103" s="168">
        <f t="shared" si="95"/>
        <v>0</v>
      </c>
      <c r="Z103" s="168">
        <f t="shared" si="95"/>
        <v>0</v>
      </c>
      <c r="AA103" s="168">
        <f t="shared" si="95"/>
        <v>1</v>
      </c>
      <c r="AB103" s="168">
        <f t="shared" si="95"/>
        <v>1728000</v>
      </c>
      <c r="AC103" s="168">
        <f t="shared" si="95"/>
        <v>2</v>
      </c>
      <c r="AD103" s="171">
        <f t="shared" si="95"/>
        <v>2220336</v>
      </c>
      <c r="AE103" s="167">
        <f t="shared" si="95"/>
        <v>4</v>
      </c>
      <c r="AF103" s="168">
        <f t="shared" si="95"/>
        <v>2308366</v>
      </c>
      <c r="AG103" s="168">
        <f t="shared" si="95"/>
        <v>1</v>
      </c>
      <c r="AH103" s="169">
        <f t="shared" si="95"/>
        <v>492336</v>
      </c>
    </row>
    <row r="104" spans="2:34" ht="24" customHeight="1">
      <c r="B104" s="582" t="s">
        <v>115</v>
      </c>
      <c r="C104" s="583"/>
      <c r="D104" s="583"/>
      <c r="E104" s="653"/>
      <c r="F104" s="42" t="s">
        <v>136</v>
      </c>
      <c r="G104" s="43"/>
      <c r="H104" s="44"/>
      <c r="I104" s="45"/>
      <c r="J104" s="44"/>
      <c r="K104" s="45"/>
      <c r="L104" s="44"/>
      <c r="M104" s="45"/>
      <c r="N104" s="45"/>
      <c r="O104" s="45">
        <f>G104+I104+K104+M104</f>
        <v>0</v>
      </c>
      <c r="P104" s="46">
        <f>H104+J104+L104+N104</f>
        <v>0</v>
      </c>
      <c r="Q104" s="47"/>
      <c r="R104" s="45"/>
      <c r="S104" s="45"/>
      <c r="T104" s="44"/>
      <c r="U104" s="45"/>
      <c r="V104" s="44"/>
      <c r="W104" s="45"/>
      <c r="X104" s="44"/>
      <c r="Y104" s="45"/>
      <c r="Z104" s="44"/>
      <c r="AA104" s="45"/>
      <c r="AB104" s="44"/>
      <c r="AC104" s="45">
        <f>Q104+S104+U104+W104+Y104+AA104</f>
        <v>0</v>
      </c>
      <c r="AD104" s="48">
        <f>R104+T104+V104+X104+Z104+AB104</f>
        <v>0</v>
      </c>
      <c r="AE104" s="43">
        <f>O104+AC104</f>
        <v>0</v>
      </c>
      <c r="AF104" s="45">
        <f>P104+AD104</f>
        <v>0</v>
      </c>
      <c r="AG104" s="45"/>
      <c r="AH104" s="49"/>
    </row>
    <row r="105" spans="2:34" ht="24" customHeight="1">
      <c r="B105" s="654"/>
      <c r="C105" s="655"/>
      <c r="D105" s="655"/>
      <c r="E105" s="656"/>
      <c r="F105" s="23" t="s">
        <v>137</v>
      </c>
      <c r="G105" s="24"/>
      <c r="H105" s="25"/>
      <c r="I105" s="25"/>
      <c r="J105" s="25"/>
      <c r="K105" s="25"/>
      <c r="L105" s="25"/>
      <c r="M105" s="25"/>
      <c r="N105" s="25"/>
      <c r="O105" s="26">
        <f>G105+I105+K105+M105</f>
        <v>0</v>
      </c>
      <c r="P105" s="27">
        <f t="shared" ref="P105:P106" si="96">H105+J105+L105+N105</f>
        <v>0</v>
      </c>
      <c r="Q105" s="28"/>
      <c r="R105" s="25"/>
      <c r="S105" s="25"/>
      <c r="T105" s="25"/>
      <c r="U105" s="25"/>
      <c r="V105" s="25"/>
      <c r="W105" s="25"/>
      <c r="X105" s="25"/>
      <c r="Y105" s="25"/>
      <c r="Z105" s="25"/>
      <c r="AA105" s="25"/>
      <c r="AB105" s="25"/>
      <c r="AC105" s="26">
        <f t="shared" ref="AC105:AD106" si="97">Q105+S105+U105+W105+Y105+AA105</f>
        <v>0</v>
      </c>
      <c r="AD105" s="29">
        <f t="shared" si="97"/>
        <v>0</v>
      </c>
      <c r="AE105" s="30">
        <f t="shared" ref="AE105:AF106" si="98">O105+AC105</f>
        <v>0</v>
      </c>
      <c r="AF105" s="26">
        <f t="shared" si="98"/>
        <v>0</v>
      </c>
      <c r="AG105" s="25"/>
      <c r="AH105" s="31"/>
    </row>
    <row r="106" spans="2:34" ht="24" customHeight="1">
      <c r="B106" s="654"/>
      <c r="C106" s="655"/>
      <c r="D106" s="655"/>
      <c r="E106" s="656"/>
      <c r="F106" s="32" t="s">
        <v>138</v>
      </c>
      <c r="G106" s="33"/>
      <c r="H106" s="34"/>
      <c r="I106" s="34"/>
      <c r="J106" s="34"/>
      <c r="K106" s="34"/>
      <c r="L106" s="34"/>
      <c r="M106" s="34"/>
      <c r="N106" s="34"/>
      <c r="O106" s="35">
        <f>G106+I106+K106+M106</f>
        <v>0</v>
      </c>
      <c r="P106" s="36">
        <f t="shared" si="96"/>
        <v>0</v>
      </c>
      <c r="Q106" s="37"/>
      <c r="R106" s="34"/>
      <c r="S106" s="34"/>
      <c r="T106" s="34"/>
      <c r="U106" s="34"/>
      <c r="V106" s="34"/>
      <c r="W106" s="34"/>
      <c r="X106" s="34"/>
      <c r="Y106" s="34"/>
      <c r="Z106" s="34"/>
      <c r="AA106" s="34"/>
      <c r="AB106" s="34"/>
      <c r="AC106" s="35">
        <f t="shared" si="97"/>
        <v>0</v>
      </c>
      <c r="AD106" s="38">
        <f t="shared" si="97"/>
        <v>0</v>
      </c>
      <c r="AE106" s="39">
        <f t="shared" si="98"/>
        <v>0</v>
      </c>
      <c r="AF106" s="35">
        <f t="shared" si="98"/>
        <v>0</v>
      </c>
      <c r="AG106" s="40"/>
      <c r="AH106" s="41"/>
    </row>
    <row r="107" spans="2:34" ht="24" customHeight="1">
      <c r="B107" s="654"/>
      <c r="C107" s="655"/>
      <c r="D107" s="655"/>
      <c r="E107" s="656"/>
      <c r="F107" s="86" t="s">
        <v>16</v>
      </c>
      <c r="G107" s="87">
        <f>SUM(G104:G106)</f>
        <v>0</v>
      </c>
      <c r="H107" s="88">
        <f t="shared" ref="H107:AH107" si="99">SUM(H104:H106)</f>
        <v>0</v>
      </c>
      <c r="I107" s="88">
        <f t="shared" si="99"/>
        <v>0</v>
      </c>
      <c r="J107" s="88">
        <f t="shared" si="99"/>
        <v>0</v>
      </c>
      <c r="K107" s="88">
        <f t="shared" si="99"/>
        <v>0</v>
      </c>
      <c r="L107" s="88">
        <f t="shared" si="99"/>
        <v>0</v>
      </c>
      <c r="M107" s="88">
        <f t="shared" si="99"/>
        <v>0</v>
      </c>
      <c r="N107" s="88">
        <f t="shared" si="99"/>
        <v>0</v>
      </c>
      <c r="O107" s="88">
        <f t="shared" si="99"/>
        <v>0</v>
      </c>
      <c r="P107" s="89">
        <f t="shared" si="99"/>
        <v>0</v>
      </c>
      <c r="Q107" s="90">
        <f t="shared" si="99"/>
        <v>0</v>
      </c>
      <c r="R107" s="88">
        <f t="shared" si="99"/>
        <v>0</v>
      </c>
      <c r="S107" s="88">
        <f t="shared" si="99"/>
        <v>0</v>
      </c>
      <c r="T107" s="88">
        <f t="shared" si="99"/>
        <v>0</v>
      </c>
      <c r="U107" s="88">
        <f t="shared" si="99"/>
        <v>0</v>
      </c>
      <c r="V107" s="88">
        <f t="shared" si="99"/>
        <v>0</v>
      </c>
      <c r="W107" s="88">
        <f t="shared" si="99"/>
        <v>0</v>
      </c>
      <c r="X107" s="88">
        <f t="shared" si="99"/>
        <v>0</v>
      </c>
      <c r="Y107" s="88">
        <f t="shared" si="99"/>
        <v>0</v>
      </c>
      <c r="Z107" s="88">
        <f t="shared" si="99"/>
        <v>0</v>
      </c>
      <c r="AA107" s="88">
        <f t="shared" si="99"/>
        <v>0</v>
      </c>
      <c r="AB107" s="88">
        <f t="shared" si="99"/>
        <v>0</v>
      </c>
      <c r="AC107" s="88">
        <f t="shared" si="99"/>
        <v>0</v>
      </c>
      <c r="AD107" s="91">
        <f t="shared" si="99"/>
        <v>0</v>
      </c>
      <c r="AE107" s="87">
        <f t="shared" si="99"/>
        <v>0</v>
      </c>
      <c r="AF107" s="88">
        <f t="shared" si="99"/>
        <v>0</v>
      </c>
      <c r="AG107" s="88">
        <f t="shared" si="99"/>
        <v>0</v>
      </c>
      <c r="AH107" s="89">
        <f t="shared" si="99"/>
        <v>0</v>
      </c>
    </row>
    <row r="108" spans="2:34" ht="24" customHeight="1">
      <c r="B108" s="580" t="s">
        <v>116</v>
      </c>
      <c r="C108" s="581"/>
      <c r="D108" s="581"/>
      <c r="E108" s="581"/>
      <c r="F108" s="172" t="s">
        <v>136</v>
      </c>
      <c r="G108" s="173"/>
      <c r="H108" s="174"/>
      <c r="I108" s="175">
        <v>4</v>
      </c>
      <c r="J108" s="174">
        <v>35080</v>
      </c>
      <c r="K108" s="175">
        <v>1</v>
      </c>
      <c r="L108" s="174">
        <v>14680</v>
      </c>
      <c r="M108" s="175"/>
      <c r="N108" s="175"/>
      <c r="O108" s="175">
        <f>G108+I108+K108+M108</f>
        <v>5</v>
      </c>
      <c r="P108" s="176">
        <f>H108+J108+L108+N108</f>
        <v>49760</v>
      </c>
      <c r="Q108" s="177"/>
      <c r="R108" s="175"/>
      <c r="S108" s="175"/>
      <c r="T108" s="174"/>
      <c r="U108" s="175">
        <v>1</v>
      </c>
      <c r="V108" s="174">
        <v>119700</v>
      </c>
      <c r="W108" s="175"/>
      <c r="X108" s="174"/>
      <c r="Y108" s="175"/>
      <c r="Z108" s="174"/>
      <c r="AA108" s="175"/>
      <c r="AB108" s="174"/>
      <c r="AC108" s="175">
        <f>Q108+S108+U108+W108+Y108+AA108</f>
        <v>1</v>
      </c>
      <c r="AD108" s="178">
        <f>R108+T108+V108+X108+Z108+AB108</f>
        <v>119700</v>
      </c>
      <c r="AE108" s="173">
        <f>O108+AC108</f>
        <v>6</v>
      </c>
      <c r="AF108" s="175">
        <f>P108+AD108</f>
        <v>169460</v>
      </c>
      <c r="AG108" s="175"/>
      <c r="AH108" s="179"/>
    </row>
    <row r="109" spans="2:34" ht="24" customHeight="1">
      <c r="B109" s="580"/>
      <c r="C109" s="581"/>
      <c r="D109" s="581"/>
      <c r="E109" s="581"/>
      <c r="F109" s="23" t="s">
        <v>137</v>
      </c>
      <c r="G109" s="180"/>
      <c r="H109" s="174"/>
      <c r="I109" s="174"/>
      <c r="J109" s="174"/>
      <c r="K109" s="174"/>
      <c r="L109" s="174"/>
      <c r="M109" s="174"/>
      <c r="N109" s="174"/>
      <c r="O109" s="175">
        <f>G109+I109+K109+M109</f>
        <v>0</v>
      </c>
      <c r="P109" s="176">
        <f t="shared" ref="P109:P110" si="100">H109+J109+L109+N109</f>
        <v>0</v>
      </c>
      <c r="Q109" s="181"/>
      <c r="R109" s="174"/>
      <c r="S109" s="174"/>
      <c r="T109" s="174"/>
      <c r="U109" s="174"/>
      <c r="V109" s="174"/>
      <c r="W109" s="174"/>
      <c r="X109" s="174"/>
      <c r="Y109" s="174"/>
      <c r="Z109" s="174"/>
      <c r="AA109" s="174"/>
      <c r="AB109" s="174"/>
      <c r="AC109" s="175">
        <f t="shared" ref="AC109:AD110" si="101">Q109+S109+U109+W109+Y109+AA109</f>
        <v>0</v>
      </c>
      <c r="AD109" s="178">
        <f t="shared" si="101"/>
        <v>0</v>
      </c>
      <c r="AE109" s="173">
        <f t="shared" ref="AE109:AF110" si="102">O109+AC109</f>
        <v>0</v>
      </c>
      <c r="AF109" s="175">
        <f t="shared" si="102"/>
        <v>0</v>
      </c>
      <c r="AG109" s="174"/>
      <c r="AH109" s="179"/>
    </row>
    <row r="110" spans="2:34" ht="24" customHeight="1">
      <c r="B110" s="580"/>
      <c r="C110" s="581"/>
      <c r="D110" s="581"/>
      <c r="E110" s="581"/>
      <c r="F110" s="32" t="s">
        <v>138</v>
      </c>
      <c r="G110" s="182"/>
      <c r="H110" s="183"/>
      <c r="I110" s="183"/>
      <c r="J110" s="183"/>
      <c r="K110" s="183"/>
      <c r="L110" s="183"/>
      <c r="M110" s="183"/>
      <c r="N110" s="183"/>
      <c r="O110" s="184">
        <f>G110+I110+K110+M110</f>
        <v>0</v>
      </c>
      <c r="P110" s="185">
        <f t="shared" si="100"/>
        <v>0</v>
      </c>
      <c r="Q110" s="186"/>
      <c r="R110" s="183"/>
      <c r="S110" s="183"/>
      <c r="T110" s="183"/>
      <c r="U110" s="183"/>
      <c r="V110" s="183"/>
      <c r="W110" s="183"/>
      <c r="X110" s="183"/>
      <c r="Y110" s="183"/>
      <c r="Z110" s="183"/>
      <c r="AA110" s="183"/>
      <c r="AB110" s="183"/>
      <c r="AC110" s="184">
        <f t="shared" si="101"/>
        <v>0</v>
      </c>
      <c r="AD110" s="187">
        <f t="shared" si="101"/>
        <v>0</v>
      </c>
      <c r="AE110" s="188">
        <f t="shared" si="102"/>
        <v>0</v>
      </c>
      <c r="AF110" s="184">
        <f t="shared" si="102"/>
        <v>0</v>
      </c>
      <c r="AG110" s="189"/>
      <c r="AH110" s="190"/>
    </row>
    <row r="111" spans="2:34" ht="24" customHeight="1">
      <c r="B111" s="580"/>
      <c r="C111" s="581"/>
      <c r="D111" s="581"/>
      <c r="E111" s="581"/>
      <c r="F111" s="80" t="s">
        <v>16</v>
      </c>
      <c r="G111" s="191">
        <f>SUM(G108:G110)</f>
        <v>0</v>
      </c>
      <c r="H111" s="192">
        <f t="shared" ref="H111:AH111" si="103">SUM(H108:H110)</f>
        <v>0</v>
      </c>
      <c r="I111" s="192">
        <f t="shared" si="103"/>
        <v>4</v>
      </c>
      <c r="J111" s="192">
        <f t="shared" si="103"/>
        <v>35080</v>
      </c>
      <c r="K111" s="192">
        <f t="shared" si="103"/>
        <v>1</v>
      </c>
      <c r="L111" s="192">
        <f t="shared" si="103"/>
        <v>14680</v>
      </c>
      <c r="M111" s="192">
        <f t="shared" si="103"/>
        <v>0</v>
      </c>
      <c r="N111" s="192">
        <f t="shared" si="103"/>
        <v>0</v>
      </c>
      <c r="O111" s="192">
        <f t="shared" si="103"/>
        <v>5</v>
      </c>
      <c r="P111" s="193">
        <f t="shared" si="103"/>
        <v>49760</v>
      </c>
      <c r="Q111" s="194">
        <f t="shared" si="103"/>
        <v>0</v>
      </c>
      <c r="R111" s="192">
        <f t="shared" si="103"/>
        <v>0</v>
      </c>
      <c r="S111" s="192">
        <f t="shared" si="103"/>
        <v>0</v>
      </c>
      <c r="T111" s="192">
        <f t="shared" si="103"/>
        <v>0</v>
      </c>
      <c r="U111" s="192">
        <f t="shared" si="103"/>
        <v>1</v>
      </c>
      <c r="V111" s="192">
        <f t="shared" si="103"/>
        <v>119700</v>
      </c>
      <c r="W111" s="192">
        <f t="shared" si="103"/>
        <v>0</v>
      </c>
      <c r="X111" s="192">
        <f t="shared" si="103"/>
        <v>0</v>
      </c>
      <c r="Y111" s="192">
        <f t="shared" si="103"/>
        <v>0</v>
      </c>
      <c r="Z111" s="192">
        <f t="shared" si="103"/>
        <v>0</v>
      </c>
      <c r="AA111" s="192">
        <f t="shared" si="103"/>
        <v>0</v>
      </c>
      <c r="AB111" s="192">
        <f t="shared" si="103"/>
        <v>0</v>
      </c>
      <c r="AC111" s="192">
        <f t="shared" si="103"/>
        <v>1</v>
      </c>
      <c r="AD111" s="195">
        <f t="shared" si="103"/>
        <v>119700</v>
      </c>
      <c r="AE111" s="191">
        <f t="shared" si="103"/>
        <v>6</v>
      </c>
      <c r="AF111" s="192">
        <f t="shared" si="103"/>
        <v>169460</v>
      </c>
      <c r="AG111" s="192">
        <f t="shared" si="103"/>
        <v>0</v>
      </c>
      <c r="AH111" s="193">
        <f t="shared" si="103"/>
        <v>0</v>
      </c>
    </row>
    <row r="112" spans="2:34" ht="24" customHeight="1">
      <c r="B112" s="657" t="s">
        <v>117</v>
      </c>
      <c r="C112" s="658"/>
      <c r="D112" s="658"/>
      <c r="E112" s="658"/>
      <c r="F112" s="196" t="s">
        <v>136</v>
      </c>
      <c r="G112" s="197">
        <v>10</v>
      </c>
      <c r="H112" s="198">
        <v>26450</v>
      </c>
      <c r="I112" s="199">
        <v>46</v>
      </c>
      <c r="J112" s="198">
        <v>10998621</v>
      </c>
      <c r="K112" s="199">
        <v>10</v>
      </c>
      <c r="L112" s="198">
        <v>301825</v>
      </c>
      <c r="M112" s="199"/>
      <c r="N112" s="199"/>
      <c r="O112" s="199">
        <f>G112+I112+K112+M112</f>
        <v>66</v>
      </c>
      <c r="P112" s="200">
        <f>H112+J112+L112+N112</f>
        <v>11326896</v>
      </c>
      <c r="Q112" s="201"/>
      <c r="R112" s="199"/>
      <c r="S112" s="199"/>
      <c r="T112" s="198"/>
      <c r="U112" s="199">
        <v>2</v>
      </c>
      <c r="V112" s="198">
        <v>297231</v>
      </c>
      <c r="W112" s="199"/>
      <c r="X112" s="198"/>
      <c r="Y112" s="199"/>
      <c r="Z112" s="198"/>
      <c r="AA112" s="199">
        <v>24</v>
      </c>
      <c r="AB112" s="198">
        <v>7759229</v>
      </c>
      <c r="AC112" s="199">
        <f>Q112+S112+U112+W112+Y112+AA112</f>
        <v>26</v>
      </c>
      <c r="AD112" s="202">
        <f>R112+T112+V112+X112+Z112+AB112</f>
        <v>8056460</v>
      </c>
      <c r="AE112" s="197">
        <f>O112+AC112</f>
        <v>92</v>
      </c>
      <c r="AF112" s="199">
        <f>P112+AD112</f>
        <v>19383356</v>
      </c>
      <c r="AG112" s="199">
        <v>25</v>
      </c>
      <c r="AH112" s="203">
        <v>8034935</v>
      </c>
    </row>
    <row r="113" spans="2:34" ht="24" customHeight="1">
      <c r="B113" s="659"/>
      <c r="C113" s="660"/>
      <c r="D113" s="660"/>
      <c r="E113" s="660"/>
      <c r="F113" s="204" t="s">
        <v>137</v>
      </c>
      <c r="G113" s="205"/>
      <c r="H113" s="206"/>
      <c r="I113" s="206"/>
      <c r="J113" s="206"/>
      <c r="K113" s="206"/>
      <c r="L113" s="206"/>
      <c r="M113" s="206"/>
      <c r="N113" s="206"/>
      <c r="O113" s="207">
        <f>G113+I113+K113+M113</f>
        <v>0</v>
      </c>
      <c r="P113" s="208">
        <f t="shared" ref="P113:P114" si="104">H113+J113+L113+N113</f>
        <v>0</v>
      </c>
      <c r="Q113" s="209"/>
      <c r="R113" s="206"/>
      <c r="S113" s="206"/>
      <c r="T113" s="206"/>
      <c r="U113" s="206"/>
      <c r="V113" s="206"/>
      <c r="W113" s="206"/>
      <c r="X113" s="206"/>
      <c r="Y113" s="206"/>
      <c r="Z113" s="206"/>
      <c r="AA113" s="206"/>
      <c r="AB113" s="206"/>
      <c r="AC113" s="207">
        <f t="shared" ref="AC113:AD114" si="105">Q113+S113+U113+W113+Y113+AA113</f>
        <v>0</v>
      </c>
      <c r="AD113" s="210">
        <f t="shared" si="105"/>
        <v>0</v>
      </c>
      <c r="AE113" s="211">
        <f t="shared" ref="AE113:AF114" si="106">O113+AC113</f>
        <v>0</v>
      </c>
      <c r="AF113" s="207">
        <f t="shared" si="106"/>
        <v>0</v>
      </c>
      <c r="AG113" s="206"/>
      <c r="AH113" s="212"/>
    </row>
    <row r="114" spans="2:34" ht="24" customHeight="1">
      <c r="B114" s="659"/>
      <c r="C114" s="660"/>
      <c r="D114" s="660"/>
      <c r="E114" s="660"/>
      <c r="F114" s="213" t="s">
        <v>138</v>
      </c>
      <c r="G114" s="214"/>
      <c r="H114" s="215"/>
      <c r="I114" s="215"/>
      <c r="J114" s="215"/>
      <c r="K114" s="215"/>
      <c r="L114" s="215"/>
      <c r="M114" s="215"/>
      <c r="N114" s="215"/>
      <c r="O114" s="216">
        <f>G114+I114+K114+M114</f>
        <v>0</v>
      </c>
      <c r="P114" s="217">
        <f t="shared" si="104"/>
        <v>0</v>
      </c>
      <c r="Q114" s="218"/>
      <c r="R114" s="215"/>
      <c r="S114" s="215"/>
      <c r="T114" s="215"/>
      <c r="U114" s="215"/>
      <c r="V114" s="215"/>
      <c r="W114" s="215"/>
      <c r="X114" s="215"/>
      <c r="Y114" s="215"/>
      <c r="Z114" s="215"/>
      <c r="AA114" s="215"/>
      <c r="AB114" s="215"/>
      <c r="AC114" s="216">
        <f t="shared" si="105"/>
        <v>0</v>
      </c>
      <c r="AD114" s="219">
        <f t="shared" si="105"/>
        <v>0</v>
      </c>
      <c r="AE114" s="220">
        <f t="shared" si="106"/>
        <v>0</v>
      </c>
      <c r="AF114" s="216">
        <f t="shared" si="106"/>
        <v>0</v>
      </c>
      <c r="AG114" s="221"/>
      <c r="AH114" s="222"/>
    </row>
    <row r="115" spans="2:34" ht="24" customHeight="1">
      <c r="B115" s="659"/>
      <c r="C115" s="660"/>
      <c r="D115" s="660"/>
      <c r="E115" s="660"/>
      <c r="F115" s="223" t="s">
        <v>16</v>
      </c>
      <c r="G115" s="224">
        <f>SUM(G112:G114)</f>
        <v>10</v>
      </c>
      <c r="H115" s="225">
        <f t="shared" ref="H115:AH115" si="107">SUM(H112:H114)</f>
        <v>26450</v>
      </c>
      <c r="I115" s="225">
        <f t="shared" si="107"/>
        <v>46</v>
      </c>
      <c r="J115" s="225">
        <f t="shared" si="107"/>
        <v>10998621</v>
      </c>
      <c r="K115" s="225">
        <f t="shared" si="107"/>
        <v>10</v>
      </c>
      <c r="L115" s="225">
        <f t="shared" si="107"/>
        <v>301825</v>
      </c>
      <c r="M115" s="225">
        <f t="shared" si="107"/>
        <v>0</v>
      </c>
      <c r="N115" s="225">
        <f t="shared" si="107"/>
        <v>0</v>
      </c>
      <c r="O115" s="225">
        <f t="shared" si="107"/>
        <v>66</v>
      </c>
      <c r="P115" s="226">
        <f t="shared" si="107"/>
        <v>11326896</v>
      </c>
      <c r="Q115" s="227">
        <f t="shared" si="107"/>
        <v>0</v>
      </c>
      <c r="R115" s="225">
        <f t="shared" si="107"/>
        <v>0</v>
      </c>
      <c r="S115" s="225">
        <f t="shared" si="107"/>
        <v>0</v>
      </c>
      <c r="T115" s="225">
        <f t="shared" si="107"/>
        <v>0</v>
      </c>
      <c r="U115" s="225">
        <f t="shared" si="107"/>
        <v>2</v>
      </c>
      <c r="V115" s="225">
        <f t="shared" si="107"/>
        <v>297231</v>
      </c>
      <c r="W115" s="225">
        <f t="shared" si="107"/>
        <v>0</v>
      </c>
      <c r="X115" s="225">
        <f t="shared" si="107"/>
        <v>0</v>
      </c>
      <c r="Y115" s="225">
        <f t="shared" si="107"/>
        <v>0</v>
      </c>
      <c r="Z115" s="225">
        <f t="shared" si="107"/>
        <v>0</v>
      </c>
      <c r="AA115" s="225">
        <f t="shared" si="107"/>
        <v>24</v>
      </c>
      <c r="AB115" s="225">
        <f t="shared" si="107"/>
        <v>7759229</v>
      </c>
      <c r="AC115" s="225">
        <f t="shared" si="107"/>
        <v>26</v>
      </c>
      <c r="AD115" s="228">
        <f t="shared" si="107"/>
        <v>8056460</v>
      </c>
      <c r="AE115" s="224">
        <f t="shared" si="107"/>
        <v>92</v>
      </c>
      <c r="AF115" s="225">
        <f t="shared" si="107"/>
        <v>19383356</v>
      </c>
      <c r="AG115" s="225">
        <f t="shared" si="107"/>
        <v>25</v>
      </c>
      <c r="AH115" s="226">
        <f t="shared" si="107"/>
        <v>8034935</v>
      </c>
    </row>
    <row r="116" spans="2:34" ht="24" customHeight="1">
      <c r="B116" s="580" t="s">
        <v>118</v>
      </c>
      <c r="C116" s="581"/>
      <c r="D116" s="581"/>
      <c r="E116" s="581"/>
      <c r="F116" s="172" t="s">
        <v>136</v>
      </c>
      <c r="G116" s="30"/>
      <c r="H116" s="25"/>
      <c r="I116" s="26"/>
      <c r="J116" s="25"/>
      <c r="K116" s="26"/>
      <c r="L116" s="25"/>
      <c r="M116" s="26"/>
      <c r="N116" s="26"/>
      <c r="O116" s="26">
        <f>G116+I116+K116+M116</f>
        <v>0</v>
      </c>
      <c r="P116" s="27">
        <f>H116+J116+L116+N116</f>
        <v>0</v>
      </c>
      <c r="Q116" s="177"/>
      <c r="R116" s="175"/>
      <c r="S116" s="175">
        <v>1</v>
      </c>
      <c r="T116" s="174">
        <v>14259</v>
      </c>
      <c r="U116" s="175"/>
      <c r="V116" s="174"/>
      <c r="W116" s="175"/>
      <c r="X116" s="174"/>
      <c r="Y116" s="175"/>
      <c r="Z116" s="174"/>
      <c r="AA116" s="175"/>
      <c r="AB116" s="174"/>
      <c r="AC116" s="175">
        <f>Q116+S116+U116+W116+Y116+AA116</f>
        <v>1</v>
      </c>
      <c r="AD116" s="178">
        <f>R116+T116+V116+X116+Z116+AB116</f>
        <v>14259</v>
      </c>
      <c r="AE116" s="173">
        <f>O116+AC116</f>
        <v>1</v>
      </c>
      <c r="AF116" s="175">
        <f>P116+AD116</f>
        <v>14259</v>
      </c>
      <c r="AG116" s="175"/>
      <c r="AH116" s="179"/>
    </row>
    <row r="117" spans="2:34" ht="24" customHeight="1">
      <c r="B117" s="580"/>
      <c r="C117" s="581"/>
      <c r="D117" s="581"/>
      <c r="E117" s="581"/>
      <c r="F117" s="23" t="s">
        <v>137</v>
      </c>
      <c r="G117" s="24"/>
      <c r="H117" s="25"/>
      <c r="I117" s="25"/>
      <c r="J117" s="25"/>
      <c r="K117" s="25"/>
      <c r="L117" s="25"/>
      <c r="M117" s="25"/>
      <c r="N117" s="25"/>
      <c r="O117" s="26">
        <f>G117+I117+K117+M117</f>
        <v>0</v>
      </c>
      <c r="P117" s="27">
        <f t="shared" ref="P117:P118" si="108">H117+J117+L117+N117</f>
        <v>0</v>
      </c>
      <c r="Q117" s="181"/>
      <c r="R117" s="174"/>
      <c r="S117" s="174"/>
      <c r="T117" s="174"/>
      <c r="U117" s="174"/>
      <c r="V117" s="174"/>
      <c r="W117" s="174"/>
      <c r="X117" s="174"/>
      <c r="Y117" s="174"/>
      <c r="Z117" s="174"/>
      <c r="AA117" s="174"/>
      <c r="AB117" s="174"/>
      <c r="AC117" s="175">
        <f t="shared" ref="AC117:AD118" si="109">Q117+S117+U117+W117+Y117+AA117</f>
        <v>0</v>
      </c>
      <c r="AD117" s="178">
        <f t="shared" si="109"/>
        <v>0</v>
      </c>
      <c r="AE117" s="173">
        <f t="shared" ref="AE117:AF118" si="110">O117+AC117</f>
        <v>0</v>
      </c>
      <c r="AF117" s="175">
        <f t="shared" si="110"/>
        <v>0</v>
      </c>
      <c r="AG117" s="174"/>
      <c r="AH117" s="179"/>
    </row>
    <row r="118" spans="2:34" ht="24" customHeight="1">
      <c r="B118" s="580"/>
      <c r="C118" s="581"/>
      <c r="D118" s="581"/>
      <c r="E118" s="581"/>
      <c r="F118" s="32" t="s">
        <v>138</v>
      </c>
      <c r="G118" s="33"/>
      <c r="H118" s="34"/>
      <c r="I118" s="34"/>
      <c r="J118" s="34"/>
      <c r="K118" s="34"/>
      <c r="L118" s="34"/>
      <c r="M118" s="34"/>
      <c r="N118" s="34"/>
      <c r="O118" s="35">
        <f>G118+I118+K118+M118</f>
        <v>0</v>
      </c>
      <c r="P118" s="36">
        <f t="shared" si="108"/>
        <v>0</v>
      </c>
      <c r="Q118" s="186"/>
      <c r="R118" s="183"/>
      <c r="S118" s="183"/>
      <c r="T118" s="183"/>
      <c r="U118" s="183"/>
      <c r="V118" s="183"/>
      <c r="W118" s="183"/>
      <c r="X118" s="183"/>
      <c r="Y118" s="183"/>
      <c r="Z118" s="183"/>
      <c r="AA118" s="183"/>
      <c r="AB118" s="183"/>
      <c r="AC118" s="184">
        <f t="shared" si="109"/>
        <v>0</v>
      </c>
      <c r="AD118" s="187">
        <f t="shared" si="109"/>
        <v>0</v>
      </c>
      <c r="AE118" s="188">
        <f t="shared" si="110"/>
        <v>0</v>
      </c>
      <c r="AF118" s="184">
        <f t="shared" si="110"/>
        <v>0</v>
      </c>
      <c r="AG118" s="189"/>
      <c r="AH118" s="190"/>
    </row>
    <row r="119" spans="2:34" ht="24" customHeight="1">
      <c r="B119" s="582"/>
      <c r="C119" s="583"/>
      <c r="D119" s="583"/>
      <c r="E119" s="583"/>
      <c r="F119" s="86" t="s">
        <v>16</v>
      </c>
      <c r="G119" s="87">
        <f>SUM(G116:G118)</f>
        <v>0</v>
      </c>
      <c r="H119" s="88">
        <f t="shared" ref="H119:AH119" si="111">SUM(H116:H118)</f>
        <v>0</v>
      </c>
      <c r="I119" s="88">
        <f t="shared" si="111"/>
        <v>0</v>
      </c>
      <c r="J119" s="88">
        <f t="shared" si="111"/>
        <v>0</v>
      </c>
      <c r="K119" s="88">
        <f t="shared" si="111"/>
        <v>0</v>
      </c>
      <c r="L119" s="88">
        <f t="shared" si="111"/>
        <v>0</v>
      </c>
      <c r="M119" s="88">
        <f t="shared" si="111"/>
        <v>0</v>
      </c>
      <c r="N119" s="88">
        <f t="shared" si="111"/>
        <v>0</v>
      </c>
      <c r="O119" s="88">
        <f t="shared" si="111"/>
        <v>0</v>
      </c>
      <c r="P119" s="89">
        <f t="shared" si="111"/>
        <v>0</v>
      </c>
      <c r="Q119" s="229">
        <f t="shared" si="111"/>
        <v>0</v>
      </c>
      <c r="R119" s="230">
        <f t="shared" si="111"/>
        <v>0</v>
      </c>
      <c r="S119" s="230">
        <f t="shared" si="111"/>
        <v>1</v>
      </c>
      <c r="T119" s="230">
        <f t="shared" si="111"/>
        <v>14259</v>
      </c>
      <c r="U119" s="230">
        <f t="shared" si="111"/>
        <v>0</v>
      </c>
      <c r="V119" s="230">
        <f t="shared" si="111"/>
        <v>0</v>
      </c>
      <c r="W119" s="230">
        <f t="shared" si="111"/>
        <v>0</v>
      </c>
      <c r="X119" s="230">
        <f t="shared" si="111"/>
        <v>0</v>
      </c>
      <c r="Y119" s="230">
        <f t="shared" si="111"/>
        <v>0</v>
      </c>
      <c r="Z119" s="230">
        <f t="shared" si="111"/>
        <v>0</v>
      </c>
      <c r="AA119" s="230">
        <f t="shared" si="111"/>
        <v>0</v>
      </c>
      <c r="AB119" s="230">
        <f t="shared" si="111"/>
        <v>0</v>
      </c>
      <c r="AC119" s="230">
        <f t="shared" si="111"/>
        <v>1</v>
      </c>
      <c r="AD119" s="231">
        <f t="shared" si="111"/>
        <v>14259</v>
      </c>
      <c r="AE119" s="232">
        <f t="shared" si="111"/>
        <v>1</v>
      </c>
      <c r="AF119" s="230">
        <f t="shared" si="111"/>
        <v>14259</v>
      </c>
      <c r="AG119" s="230">
        <f t="shared" si="111"/>
        <v>0</v>
      </c>
      <c r="AH119" s="233">
        <f t="shared" si="111"/>
        <v>0</v>
      </c>
    </row>
    <row r="120" spans="2:34" ht="24" customHeight="1">
      <c r="B120" s="580" t="s">
        <v>119</v>
      </c>
      <c r="C120" s="581"/>
      <c r="D120" s="581"/>
      <c r="E120" s="581"/>
      <c r="F120" s="172" t="s">
        <v>136</v>
      </c>
      <c r="G120" s="173"/>
      <c r="H120" s="174"/>
      <c r="I120" s="175">
        <v>42</v>
      </c>
      <c r="J120" s="174">
        <v>112000</v>
      </c>
      <c r="K120" s="175"/>
      <c r="L120" s="174"/>
      <c r="M120" s="175"/>
      <c r="N120" s="175"/>
      <c r="O120" s="175">
        <f>G120+I120+K120+M120</f>
        <v>42</v>
      </c>
      <c r="P120" s="176">
        <f>H120+J120+L120+N120</f>
        <v>112000</v>
      </c>
      <c r="Q120" s="177"/>
      <c r="R120" s="175"/>
      <c r="S120" s="175"/>
      <c r="T120" s="174"/>
      <c r="U120" s="175"/>
      <c r="V120" s="174"/>
      <c r="W120" s="175"/>
      <c r="X120" s="174"/>
      <c r="Y120" s="175"/>
      <c r="Z120" s="174"/>
      <c r="AA120" s="175"/>
      <c r="AB120" s="174"/>
      <c r="AC120" s="175">
        <f>Q120+S120+U120+W120+Y120+AA120</f>
        <v>0</v>
      </c>
      <c r="AD120" s="178">
        <f>R120+T120+V120+X120+Z120+AB120</f>
        <v>0</v>
      </c>
      <c r="AE120" s="173">
        <f>O120+AC120</f>
        <v>42</v>
      </c>
      <c r="AF120" s="175">
        <f>P120+AD120</f>
        <v>112000</v>
      </c>
      <c r="AG120" s="175"/>
      <c r="AH120" s="179"/>
    </row>
    <row r="121" spans="2:34" ht="24" customHeight="1">
      <c r="B121" s="580"/>
      <c r="C121" s="581"/>
      <c r="D121" s="581"/>
      <c r="E121" s="581"/>
      <c r="F121" s="23" t="s">
        <v>137</v>
      </c>
      <c r="G121" s="180"/>
      <c r="H121" s="174"/>
      <c r="I121" s="174"/>
      <c r="J121" s="174"/>
      <c r="K121" s="174"/>
      <c r="L121" s="174"/>
      <c r="M121" s="174"/>
      <c r="N121" s="174"/>
      <c r="O121" s="175">
        <f>G121+I121+K121+M121</f>
        <v>0</v>
      </c>
      <c r="P121" s="176">
        <f t="shared" ref="P121:P122" si="112">H121+J121+L121+N121</f>
        <v>0</v>
      </c>
      <c r="Q121" s="181"/>
      <c r="R121" s="174"/>
      <c r="S121" s="174"/>
      <c r="T121" s="174"/>
      <c r="U121" s="174"/>
      <c r="V121" s="174"/>
      <c r="W121" s="174"/>
      <c r="X121" s="174"/>
      <c r="Y121" s="174"/>
      <c r="Z121" s="174"/>
      <c r="AA121" s="174"/>
      <c r="AB121" s="174"/>
      <c r="AC121" s="175">
        <f t="shared" ref="AC121:AD122" si="113">Q121+S121+U121+W121+Y121+AA121</f>
        <v>0</v>
      </c>
      <c r="AD121" s="178">
        <f t="shared" si="113"/>
        <v>0</v>
      </c>
      <c r="AE121" s="173">
        <f t="shared" ref="AE121:AF122" si="114">O121+AC121</f>
        <v>0</v>
      </c>
      <c r="AF121" s="175">
        <f t="shared" si="114"/>
        <v>0</v>
      </c>
      <c r="AG121" s="174"/>
      <c r="AH121" s="179"/>
    </row>
    <row r="122" spans="2:34" ht="24" customHeight="1">
      <c r="B122" s="580"/>
      <c r="C122" s="581"/>
      <c r="D122" s="581"/>
      <c r="E122" s="581"/>
      <c r="F122" s="32" t="s">
        <v>138</v>
      </c>
      <c r="G122" s="182"/>
      <c r="H122" s="183"/>
      <c r="I122" s="183"/>
      <c r="J122" s="183"/>
      <c r="K122" s="183"/>
      <c r="L122" s="183"/>
      <c r="M122" s="183"/>
      <c r="N122" s="183"/>
      <c r="O122" s="184">
        <f>G122+I122+K122+M122</f>
        <v>0</v>
      </c>
      <c r="P122" s="185">
        <f t="shared" si="112"/>
        <v>0</v>
      </c>
      <c r="Q122" s="186"/>
      <c r="R122" s="183"/>
      <c r="S122" s="183"/>
      <c r="T122" s="183"/>
      <c r="U122" s="183"/>
      <c r="V122" s="183"/>
      <c r="W122" s="183"/>
      <c r="X122" s="183"/>
      <c r="Y122" s="183"/>
      <c r="Z122" s="183"/>
      <c r="AA122" s="183"/>
      <c r="AB122" s="183"/>
      <c r="AC122" s="184">
        <f t="shared" si="113"/>
        <v>0</v>
      </c>
      <c r="AD122" s="187">
        <f t="shared" si="113"/>
        <v>0</v>
      </c>
      <c r="AE122" s="188">
        <f t="shared" si="114"/>
        <v>0</v>
      </c>
      <c r="AF122" s="184">
        <f t="shared" si="114"/>
        <v>0</v>
      </c>
      <c r="AG122" s="189"/>
      <c r="AH122" s="190"/>
    </row>
    <row r="123" spans="2:34" ht="24" customHeight="1">
      <c r="B123" s="580"/>
      <c r="C123" s="581"/>
      <c r="D123" s="581"/>
      <c r="E123" s="581"/>
      <c r="F123" s="80" t="s">
        <v>16</v>
      </c>
      <c r="G123" s="191">
        <f>SUM(G120:G122)</f>
        <v>0</v>
      </c>
      <c r="H123" s="192">
        <f t="shared" ref="H123:AH123" si="115">SUM(H120:H122)</f>
        <v>0</v>
      </c>
      <c r="I123" s="192">
        <f t="shared" si="115"/>
        <v>42</v>
      </c>
      <c r="J123" s="192">
        <f t="shared" si="115"/>
        <v>112000</v>
      </c>
      <c r="K123" s="192">
        <f t="shared" si="115"/>
        <v>0</v>
      </c>
      <c r="L123" s="192">
        <f t="shared" si="115"/>
        <v>0</v>
      </c>
      <c r="M123" s="192">
        <f t="shared" si="115"/>
        <v>0</v>
      </c>
      <c r="N123" s="192">
        <f t="shared" si="115"/>
        <v>0</v>
      </c>
      <c r="O123" s="192">
        <f t="shared" si="115"/>
        <v>42</v>
      </c>
      <c r="P123" s="193">
        <f t="shared" si="115"/>
        <v>112000</v>
      </c>
      <c r="Q123" s="194">
        <f t="shared" si="115"/>
        <v>0</v>
      </c>
      <c r="R123" s="192">
        <f t="shared" si="115"/>
        <v>0</v>
      </c>
      <c r="S123" s="192">
        <f t="shared" si="115"/>
        <v>0</v>
      </c>
      <c r="T123" s="192">
        <f t="shared" si="115"/>
        <v>0</v>
      </c>
      <c r="U123" s="192">
        <f t="shared" si="115"/>
        <v>0</v>
      </c>
      <c r="V123" s="192">
        <f t="shared" si="115"/>
        <v>0</v>
      </c>
      <c r="W123" s="192">
        <f t="shared" si="115"/>
        <v>0</v>
      </c>
      <c r="X123" s="192">
        <f t="shared" si="115"/>
        <v>0</v>
      </c>
      <c r="Y123" s="192">
        <f t="shared" si="115"/>
        <v>0</v>
      </c>
      <c r="Z123" s="192">
        <f t="shared" si="115"/>
        <v>0</v>
      </c>
      <c r="AA123" s="192">
        <f t="shared" si="115"/>
        <v>0</v>
      </c>
      <c r="AB123" s="192">
        <f t="shared" si="115"/>
        <v>0</v>
      </c>
      <c r="AC123" s="192">
        <f t="shared" si="115"/>
        <v>0</v>
      </c>
      <c r="AD123" s="195">
        <f t="shared" si="115"/>
        <v>0</v>
      </c>
      <c r="AE123" s="191">
        <f t="shared" si="115"/>
        <v>42</v>
      </c>
      <c r="AF123" s="192">
        <f t="shared" si="115"/>
        <v>112000</v>
      </c>
      <c r="AG123" s="192">
        <f t="shared" si="115"/>
        <v>0</v>
      </c>
      <c r="AH123" s="193">
        <f t="shared" si="115"/>
        <v>0</v>
      </c>
    </row>
    <row r="124" spans="2:34" ht="24" customHeight="1">
      <c r="B124" s="582" t="s">
        <v>120</v>
      </c>
      <c r="C124" s="583"/>
      <c r="D124" s="583"/>
      <c r="E124" s="653"/>
      <c r="F124" s="42" t="s">
        <v>136</v>
      </c>
      <c r="G124" s="43"/>
      <c r="H124" s="44"/>
      <c r="I124" s="45"/>
      <c r="J124" s="44"/>
      <c r="K124" s="45"/>
      <c r="L124" s="44"/>
      <c r="M124" s="45"/>
      <c r="N124" s="45"/>
      <c r="O124" s="45">
        <f>G124+I124+K124+M124</f>
        <v>0</v>
      </c>
      <c r="P124" s="46">
        <f>H124+J124+L124+N124</f>
        <v>0</v>
      </c>
      <c r="Q124" s="47"/>
      <c r="R124" s="45"/>
      <c r="S124" s="45"/>
      <c r="T124" s="44"/>
      <c r="U124" s="45"/>
      <c r="V124" s="44"/>
      <c r="W124" s="45"/>
      <c r="X124" s="44"/>
      <c r="Y124" s="45"/>
      <c r="Z124" s="44"/>
      <c r="AA124" s="45"/>
      <c r="AB124" s="44"/>
      <c r="AC124" s="45">
        <f>Q124+S124+U124+W124+Y124+AA124</f>
        <v>0</v>
      </c>
      <c r="AD124" s="48">
        <f>R124+T124+V124+X124+Z124+AB124</f>
        <v>0</v>
      </c>
      <c r="AE124" s="43">
        <f>O124+AC124</f>
        <v>0</v>
      </c>
      <c r="AF124" s="45">
        <f>P124+AD124</f>
        <v>0</v>
      </c>
      <c r="AG124" s="45"/>
      <c r="AH124" s="49"/>
    </row>
    <row r="125" spans="2:34" ht="24" customHeight="1">
      <c r="B125" s="654"/>
      <c r="C125" s="655"/>
      <c r="D125" s="655"/>
      <c r="E125" s="656"/>
      <c r="F125" s="23" t="s">
        <v>137</v>
      </c>
      <c r="G125" s="24"/>
      <c r="H125" s="25"/>
      <c r="I125" s="25"/>
      <c r="J125" s="25"/>
      <c r="K125" s="25"/>
      <c r="L125" s="25"/>
      <c r="M125" s="25"/>
      <c r="N125" s="25"/>
      <c r="O125" s="26">
        <f>G125+I125+K125+M125</f>
        <v>0</v>
      </c>
      <c r="P125" s="27">
        <f t="shared" ref="P125:P126" si="116">H125+J125+L125+N125</f>
        <v>0</v>
      </c>
      <c r="Q125" s="28"/>
      <c r="R125" s="25"/>
      <c r="S125" s="25"/>
      <c r="T125" s="25"/>
      <c r="U125" s="25"/>
      <c r="V125" s="25"/>
      <c r="W125" s="25"/>
      <c r="X125" s="25"/>
      <c r="Y125" s="25"/>
      <c r="Z125" s="25"/>
      <c r="AA125" s="25"/>
      <c r="AB125" s="25"/>
      <c r="AC125" s="26">
        <f t="shared" ref="AC125:AD126" si="117">Q125+S125+U125+W125+Y125+AA125</f>
        <v>0</v>
      </c>
      <c r="AD125" s="29">
        <f t="shared" si="117"/>
        <v>0</v>
      </c>
      <c r="AE125" s="30">
        <f t="shared" ref="AE125:AF126" si="118">O125+AC125</f>
        <v>0</v>
      </c>
      <c r="AF125" s="26">
        <f t="shared" si="118"/>
        <v>0</v>
      </c>
      <c r="AG125" s="25"/>
      <c r="AH125" s="31"/>
    </row>
    <row r="126" spans="2:34" ht="24" customHeight="1">
      <c r="B126" s="654"/>
      <c r="C126" s="655"/>
      <c r="D126" s="655"/>
      <c r="E126" s="656"/>
      <c r="F126" s="32" t="s">
        <v>138</v>
      </c>
      <c r="G126" s="33"/>
      <c r="H126" s="34"/>
      <c r="I126" s="34"/>
      <c r="J126" s="34"/>
      <c r="K126" s="34"/>
      <c r="L126" s="34"/>
      <c r="M126" s="34"/>
      <c r="N126" s="34"/>
      <c r="O126" s="35">
        <f>G126+I126+K126+M126</f>
        <v>0</v>
      </c>
      <c r="P126" s="36">
        <f t="shared" si="116"/>
        <v>0</v>
      </c>
      <c r="Q126" s="37"/>
      <c r="R126" s="34"/>
      <c r="S126" s="34"/>
      <c r="T126" s="34"/>
      <c r="U126" s="34"/>
      <c r="V126" s="34"/>
      <c r="W126" s="34"/>
      <c r="X126" s="34"/>
      <c r="Y126" s="34"/>
      <c r="Z126" s="34"/>
      <c r="AA126" s="34"/>
      <c r="AB126" s="34"/>
      <c r="AC126" s="35">
        <f t="shared" si="117"/>
        <v>0</v>
      </c>
      <c r="AD126" s="38">
        <f t="shared" si="117"/>
        <v>0</v>
      </c>
      <c r="AE126" s="39">
        <f t="shared" si="118"/>
        <v>0</v>
      </c>
      <c r="AF126" s="35">
        <f t="shared" si="118"/>
        <v>0</v>
      </c>
      <c r="AG126" s="40"/>
      <c r="AH126" s="41"/>
    </row>
    <row r="127" spans="2:34" ht="24" customHeight="1">
      <c r="B127" s="654"/>
      <c r="C127" s="655"/>
      <c r="D127" s="655"/>
      <c r="E127" s="656"/>
      <c r="F127" s="86" t="s">
        <v>16</v>
      </c>
      <c r="G127" s="87">
        <f>SUM(G124:G126)</f>
        <v>0</v>
      </c>
      <c r="H127" s="88">
        <f t="shared" ref="H127:AH127" si="119">SUM(H124:H126)</f>
        <v>0</v>
      </c>
      <c r="I127" s="88">
        <f t="shared" si="119"/>
        <v>0</v>
      </c>
      <c r="J127" s="88">
        <f t="shared" si="119"/>
        <v>0</v>
      </c>
      <c r="K127" s="88">
        <f t="shared" si="119"/>
        <v>0</v>
      </c>
      <c r="L127" s="88">
        <f t="shared" si="119"/>
        <v>0</v>
      </c>
      <c r="M127" s="88">
        <f t="shared" si="119"/>
        <v>0</v>
      </c>
      <c r="N127" s="88">
        <f t="shared" si="119"/>
        <v>0</v>
      </c>
      <c r="O127" s="88">
        <f t="shared" si="119"/>
        <v>0</v>
      </c>
      <c r="P127" s="89">
        <f t="shared" si="119"/>
        <v>0</v>
      </c>
      <c r="Q127" s="90">
        <f t="shared" si="119"/>
        <v>0</v>
      </c>
      <c r="R127" s="88">
        <f t="shared" si="119"/>
        <v>0</v>
      </c>
      <c r="S127" s="88">
        <f t="shared" si="119"/>
        <v>0</v>
      </c>
      <c r="T127" s="88">
        <f t="shared" si="119"/>
        <v>0</v>
      </c>
      <c r="U127" s="88">
        <f t="shared" si="119"/>
        <v>0</v>
      </c>
      <c r="V127" s="88">
        <f t="shared" si="119"/>
        <v>0</v>
      </c>
      <c r="W127" s="88">
        <f t="shared" si="119"/>
        <v>0</v>
      </c>
      <c r="X127" s="88">
        <f t="shared" si="119"/>
        <v>0</v>
      </c>
      <c r="Y127" s="88">
        <f t="shared" si="119"/>
        <v>0</v>
      </c>
      <c r="Z127" s="88">
        <f t="shared" si="119"/>
        <v>0</v>
      </c>
      <c r="AA127" s="88">
        <f t="shared" si="119"/>
        <v>0</v>
      </c>
      <c r="AB127" s="88">
        <f t="shared" si="119"/>
        <v>0</v>
      </c>
      <c r="AC127" s="88">
        <f t="shared" si="119"/>
        <v>0</v>
      </c>
      <c r="AD127" s="91">
        <f t="shared" si="119"/>
        <v>0</v>
      </c>
      <c r="AE127" s="87">
        <f t="shared" si="119"/>
        <v>0</v>
      </c>
      <c r="AF127" s="88">
        <f t="shared" si="119"/>
        <v>0</v>
      </c>
      <c r="AG127" s="88">
        <f t="shared" si="119"/>
        <v>0</v>
      </c>
      <c r="AH127" s="89">
        <f t="shared" si="119"/>
        <v>0</v>
      </c>
    </row>
    <row r="128" spans="2:34" ht="24" customHeight="1">
      <c r="B128" s="580" t="s">
        <v>121</v>
      </c>
      <c r="C128" s="581"/>
      <c r="D128" s="581"/>
      <c r="E128" s="581"/>
      <c r="F128" s="172" t="s">
        <v>136</v>
      </c>
      <c r="G128" s="30"/>
      <c r="H128" s="25"/>
      <c r="I128" s="26"/>
      <c r="J128" s="25"/>
      <c r="K128" s="26"/>
      <c r="L128" s="25"/>
      <c r="M128" s="26"/>
      <c r="N128" s="26"/>
      <c r="O128" s="26">
        <f>G128+I128+K128+M128</f>
        <v>0</v>
      </c>
      <c r="P128" s="27">
        <f>H128+J128+L128+N128</f>
        <v>0</v>
      </c>
      <c r="Q128" s="234"/>
      <c r="R128" s="26"/>
      <c r="S128" s="26">
        <v>47</v>
      </c>
      <c r="T128" s="100">
        <v>253736</v>
      </c>
      <c r="U128" s="26"/>
      <c r="V128" s="25"/>
      <c r="W128" s="26"/>
      <c r="X128" s="25"/>
      <c r="Y128" s="26"/>
      <c r="Z128" s="25"/>
      <c r="AA128" s="26">
        <v>24</v>
      </c>
      <c r="AB128" s="100">
        <v>2305550</v>
      </c>
      <c r="AC128" s="101">
        <f>Q128+S128+U128+W128+Y128+AA128</f>
        <v>71</v>
      </c>
      <c r="AD128" s="104">
        <f>R128+T128+V128+X128+Z128+AB128</f>
        <v>2559286</v>
      </c>
      <c r="AE128" s="30">
        <f>O128+AC128</f>
        <v>71</v>
      </c>
      <c r="AF128" s="101">
        <f>P128+AD128</f>
        <v>2559286</v>
      </c>
      <c r="AG128" s="26">
        <v>71</v>
      </c>
      <c r="AH128" s="106">
        <v>2559286</v>
      </c>
    </row>
    <row r="129" spans="2:34" ht="24" customHeight="1">
      <c r="B129" s="580"/>
      <c r="C129" s="581"/>
      <c r="D129" s="581"/>
      <c r="E129" s="581"/>
      <c r="F129" s="23" t="s">
        <v>137</v>
      </c>
      <c r="G129" s="24"/>
      <c r="H129" s="25"/>
      <c r="I129" s="25"/>
      <c r="J129" s="25"/>
      <c r="K129" s="25"/>
      <c r="L129" s="25"/>
      <c r="M129" s="25"/>
      <c r="N129" s="25"/>
      <c r="O129" s="26">
        <f>G129+I129+K129+M129</f>
        <v>0</v>
      </c>
      <c r="P129" s="27">
        <f t="shared" ref="P129:P130" si="120">H129+J129+L129+N129</f>
        <v>0</v>
      </c>
      <c r="Q129" s="28"/>
      <c r="R129" s="25"/>
      <c r="S129" s="25"/>
      <c r="T129" s="25"/>
      <c r="U129" s="25"/>
      <c r="V129" s="25"/>
      <c r="W129" s="25"/>
      <c r="X129" s="25"/>
      <c r="Y129" s="25"/>
      <c r="Z129" s="25"/>
      <c r="AA129" s="25"/>
      <c r="AB129" s="100"/>
      <c r="AC129" s="101">
        <f t="shared" ref="AC129:AD130" si="121">Q129+S129+U129+W129+Y129+AA129</f>
        <v>0</v>
      </c>
      <c r="AD129" s="104">
        <f t="shared" si="121"/>
        <v>0</v>
      </c>
      <c r="AE129" s="30">
        <f t="shared" ref="AE129:AF130" si="122">O129+AC129</f>
        <v>0</v>
      </c>
      <c r="AF129" s="101">
        <f t="shared" si="122"/>
        <v>0</v>
      </c>
      <c r="AG129" s="25"/>
      <c r="AH129" s="106"/>
    </row>
    <row r="130" spans="2:34" ht="24" customHeight="1">
      <c r="B130" s="580"/>
      <c r="C130" s="581"/>
      <c r="D130" s="581"/>
      <c r="E130" s="581"/>
      <c r="F130" s="32" t="s">
        <v>138</v>
      </c>
      <c r="G130" s="33"/>
      <c r="H130" s="34"/>
      <c r="I130" s="34"/>
      <c r="J130" s="34"/>
      <c r="K130" s="34"/>
      <c r="L130" s="34"/>
      <c r="M130" s="34"/>
      <c r="N130" s="34"/>
      <c r="O130" s="35">
        <f>G130+I130+K130+M130</f>
        <v>0</v>
      </c>
      <c r="P130" s="36">
        <f t="shared" si="120"/>
        <v>0</v>
      </c>
      <c r="Q130" s="37"/>
      <c r="R130" s="34"/>
      <c r="S130" s="34"/>
      <c r="T130" s="34"/>
      <c r="U130" s="34"/>
      <c r="V130" s="34"/>
      <c r="W130" s="34"/>
      <c r="X130" s="34"/>
      <c r="Y130" s="34"/>
      <c r="Z130" s="34"/>
      <c r="AA130" s="34"/>
      <c r="AB130" s="108"/>
      <c r="AC130" s="109">
        <f t="shared" si="121"/>
        <v>0</v>
      </c>
      <c r="AD130" s="112">
        <f t="shared" si="121"/>
        <v>0</v>
      </c>
      <c r="AE130" s="39">
        <f t="shared" si="122"/>
        <v>0</v>
      </c>
      <c r="AF130" s="109">
        <f t="shared" si="122"/>
        <v>0</v>
      </c>
      <c r="AG130" s="40"/>
      <c r="AH130" s="115"/>
    </row>
    <row r="131" spans="2:34" ht="24" customHeight="1">
      <c r="B131" s="580"/>
      <c r="C131" s="581"/>
      <c r="D131" s="581"/>
      <c r="E131" s="581"/>
      <c r="F131" s="80" t="s">
        <v>16</v>
      </c>
      <c r="G131" s="81">
        <f>SUM(G128:G130)</f>
        <v>0</v>
      </c>
      <c r="H131" s="82">
        <f t="shared" ref="H131:AH131" si="123">SUM(H128:H130)</f>
        <v>0</v>
      </c>
      <c r="I131" s="82">
        <f t="shared" si="123"/>
        <v>0</v>
      </c>
      <c r="J131" s="82">
        <f t="shared" si="123"/>
        <v>0</v>
      </c>
      <c r="K131" s="82">
        <f t="shared" si="123"/>
        <v>0</v>
      </c>
      <c r="L131" s="82">
        <f t="shared" si="123"/>
        <v>0</v>
      </c>
      <c r="M131" s="82">
        <f t="shared" si="123"/>
        <v>0</v>
      </c>
      <c r="N131" s="82">
        <f t="shared" si="123"/>
        <v>0</v>
      </c>
      <c r="O131" s="82">
        <f t="shared" si="123"/>
        <v>0</v>
      </c>
      <c r="P131" s="83">
        <f t="shared" si="123"/>
        <v>0</v>
      </c>
      <c r="Q131" s="84">
        <f t="shared" si="123"/>
        <v>0</v>
      </c>
      <c r="R131" s="82">
        <f t="shared" si="123"/>
        <v>0</v>
      </c>
      <c r="S131" s="82">
        <f t="shared" si="123"/>
        <v>47</v>
      </c>
      <c r="T131" s="235">
        <f t="shared" si="123"/>
        <v>253736</v>
      </c>
      <c r="U131" s="82">
        <f t="shared" si="123"/>
        <v>0</v>
      </c>
      <c r="V131" s="82">
        <f t="shared" si="123"/>
        <v>0</v>
      </c>
      <c r="W131" s="82">
        <f t="shared" si="123"/>
        <v>0</v>
      </c>
      <c r="X131" s="82">
        <f t="shared" si="123"/>
        <v>0</v>
      </c>
      <c r="Y131" s="82">
        <f t="shared" si="123"/>
        <v>0</v>
      </c>
      <c r="Z131" s="82">
        <f t="shared" si="123"/>
        <v>0</v>
      </c>
      <c r="AA131" s="82">
        <f t="shared" si="123"/>
        <v>24</v>
      </c>
      <c r="AB131" s="235">
        <f t="shared" si="123"/>
        <v>2305550</v>
      </c>
      <c r="AC131" s="235">
        <f t="shared" si="123"/>
        <v>71</v>
      </c>
      <c r="AD131" s="236">
        <f t="shared" si="123"/>
        <v>2559286</v>
      </c>
      <c r="AE131" s="81">
        <f t="shared" si="123"/>
        <v>71</v>
      </c>
      <c r="AF131" s="235">
        <f t="shared" si="123"/>
        <v>2559286</v>
      </c>
      <c r="AG131" s="82">
        <f t="shared" si="123"/>
        <v>71</v>
      </c>
      <c r="AH131" s="237">
        <f t="shared" si="123"/>
        <v>2559286</v>
      </c>
    </row>
    <row r="132" spans="2:34" ht="24" customHeight="1">
      <c r="B132" s="582" t="s">
        <v>122</v>
      </c>
      <c r="C132" s="583"/>
      <c r="D132" s="583"/>
      <c r="E132" s="653"/>
      <c r="F132" s="42" t="s">
        <v>136</v>
      </c>
      <c r="G132" s="43"/>
      <c r="H132" s="44"/>
      <c r="I132" s="45"/>
      <c r="J132" s="44"/>
      <c r="K132" s="45"/>
      <c r="L132" s="44"/>
      <c r="M132" s="45"/>
      <c r="N132" s="45"/>
      <c r="O132" s="45">
        <f>G132+I132+K132+M132</f>
        <v>0</v>
      </c>
      <c r="P132" s="46">
        <f>H132+J132+L132+N132</f>
        <v>0</v>
      </c>
      <c r="Q132" s="47"/>
      <c r="R132" s="45"/>
      <c r="S132" s="45"/>
      <c r="T132" s="44"/>
      <c r="U132" s="45"/>
      <c r="V132" s="44"/>
      <c r="W132" s="45"/>
      <c r="X132" s="44"/>
      <c r="Y132" s="45"/>
      <c r="Z132" s="44"/>
      <c r="AA132" s="45"/>
      <c r="AB132" s="44"/>
      <c r="AC132" s="45">
        <f>Q132+S132+U132+W132+Y132+AA132</f>
        <v>0</v>
      </c>
      <c r="AD132" s="48">
        <f>R132+T132+V132+X132+Z132+AB132</f>
        <v>0</v>
      </c>
      <c r="AE132" s="43">
        <f>O132+AC132</f>
        <v>0</v>
      </c>
      <c r="AF132" s="45">
        <f>P132+AD132</f>
        <v>0</v>
      </c>
      <c r="AG132" s="45"/>
      <c r="AH132" s="49"/>
    </row>
    <row r="133" spans="2:34" ht="24" customHeight="1">
      <c r="B133" s="654"/>
      <c r="C133" s="655"/>
      <c r="D133" s="655"/>
      <c r="E133" s="656"/>
      <c r="F133" s="23" t="s">
        <v>137</v>
      </c>
      <c r="G133" s="24"/>
      <c r="H133" s="25"/>
      <c r="I133" s="25"/>
      <c r="J133" s="25"/>
      <c r="K133" s="25"/>
      <c r="L133" s="25"/>
      <c r="M133" s="25"/>
      <c r="N133" s="25"/>
      <c r="O133" s="26">
        <f>G133+I133+K133+M133</f>
        <v>0</v>
      </c>
      <c r="P133" s="27">
        <f t="shared" ref="P133:P134" si="124">H133+J133+L133+N133</f>
        <v>0</v>
      </c>
      <c r="Q133" s="28"/>
      <c r="R133" s="25"/>
      <c r="S133" s="25"/>
      <c r="T133" s="25"/>
      <c r="U133" s="25"/>
      <c r="V133" s="25"/>
      <c r="W133" s="25"/>
      <c r="X133" s="25"/>
      <c r="Y133" s="25"/>
      <c r="Z133" s="25"/>
      <c r="AA133" s="25"/>
      <c r="AB133" s="25"/>
      <c r="AC133" s="26">
        <f t="shared" ref="AC133:AD134" si="125">Q133+S133+U133+W133+Y133+AA133</f>
        <v>0</v>
      </c>
      <c r="AD133" s="29">
        <f t="shared" si="125"/>
        <v>0</v>
      </c>
      <c r="AE133" s="30">
        <f t="shared" ref="AE133:AF134" si="126">O133+AC133</f>
        <v>0</v>
      </c>
      <c r="AF133" s="26">
        <f t="shared" si="126"/>
        <v>0</v>
      </c>
      <c r="AG133" s="25"/>
      <c r="AH133" s="31"/>
    </row>
    <row r="134" spans="2:34" ht="24" customHeight="1">
      <c r="B134" s="654"/>
      <c r="C134" s="655"/>
      <c r="D134" s="655"/>
      <c r="E134" s="656"/>
      <c r="F134" s="32" t="s">
        <v>138</v>
      </c>
      <c r="G134" s="33"/>
      <c r="H134" s="34"/>
      <c r="I134" s="34"/>
      <c r="J134" s="34"/>
      <c r="K134" s="34"/>
      <c r="L134" s="34"/>
      <c r="M134" s="34"/>
      <c r="N134" s="34"/>
      <c r="O134" s="35">
        <f>G134+I134+K134+M134</f>
        <v>0</v>
      </c>
      <c r="P134" s="36">
        <f t="shared" si="124"/>
        <v>0</v>
      </c>
      <c r="Q134" s="37"/>
      <c r="R134" s="34"/>
      <c r="S134" s="34"/>
      <c r="T134" s="34"/>
      <c r="U134" s="34"/>
      <c r="V134" s="34"/>
      <c r="W134" s="34"/>
      <c r="X134" s="34"/>
      <c r="Y134" s="34"/>
      <c r="Z134" s="34"/>
      <c r="AA134" s="34"/>
      <c r="AB134" s="34"/>
      <c r="AC134" s="35">
        <f t="shared" si="125"/>
        <v>0</v>
      </c>
      <c r="AD134" s="38">
        <f t="shared" si="125"/>
        <v>0</v>
      </c>
      <c r="AE134" s="39">
        <f t="shared" si="126"/>
        <v>0</v>
      </c>
      <c r="AF134" s="35">
        <f t="shared" si="126"/>
        <v>0</v>
      </c>
      <c r="AG134" s="40"/>
      <c r="AH134" s="41"/>
    </row>
    <row r="135" spans="2:34" ht="24" customHeight="1">
      <c r="B135" s="578"/>
      <c r="C135" s="579"/>
      <c r="D135" s="579"/>
      <c r="E135" s="667"/>
      <c r="F135" s="50" t="s">
        <v>16</v>
      </c>
      <c r="G135" s="51">
        <f>SUM(G132:G134)</f>
        <v>0</v>
      </c>
      <c r="H135" s="52">
        <f t="shared" ref="H135:AH135" si="127">SUM(H132:H134)</f>
        <v>0</v>
      </c>
      <c r="I135" s="52">
        <f t="shared" si="127"/>
        <v>0</v>
      </c>
      <c r="J135" s="52">
        <f t="shared" si="127"/>
        <v>0</v>
      </c>
      <c r="K135" s="52">
        <f t="shared" si="127"/>
        <v>0</v>
      </c>
      <c r="L135" s="52">
        <f t="shared" si="127"/>
        <v>0</v>
      </c>
      <c r="M135" s="52">
        <f t="shared" si="127"/>
        <v>0</v>
      </c>
      <c r="N135" s="52">
        <f t="shared" si="127"/>
        <v>0</v>
      </c>
      <c r="O135" s="52">
        <f t="shared" si="127"/>
        <v>0</v>
      </c>
      <c r="P135" s="53">
        <f t="shared" si="127"/>
        <v>0</v>
      </c>
      <c r="Q135" s="54">
        <f t="shared" si="127"/>
        <v>0</v>
      </c>
      <c r="R135" s="52">
        <f t="shared" si="127"/>
        <v>0</v>
      </c>
      <c r="S135" s="52">
        <f t="shared" si="127"/>
        <v>0</v>
      </c>
      <c r="T135" s="52">
        <f t="shared" si="127"/>
        <v>0</v>
      </c>
      <c r="U135" s="52">
        <f t="shared" si="127"/>
        <v>0</v>
      </c>
      <c r="V135" s="52">
        <f t="shared" si="127"/>
        <v>0</v>
      </c>
      <c r="W135" s="52">
        <f t="shared" si="127"/>
        <v>0</v>
      </c>
      <c r="X135" s="52">
        <f t="shared" si="127"/>
        <v>0</v>
      </c>
      <c r="Y135" s="52">
        <f t="shared" si="127"/>
        <v>0</v>
      </c>
      <c r="Z135" s="52">
        <f t="shared" si="127"/>
        <v>0</v>
      </c>
      <c r="AA135" s="52">
        <f t="shared" si="127"/>
        <v>0</v>
      </c>
      <c r="AB135" s="52">
        <f t="shared" si="127"/>
        <v>0</v>
      </c>
      <c r="AC135" s="52">
        <f t="shared" si="127"/>
        <v>0</v>
      </c>
      <c r="AD135" s="55">
        <f t="shared" si="127"/>
        <v>0</v>
      </c>
      <c r="AE135" s="51">
        <f t="shared" si="127"/>
        <v>0</v>
      </c>
      <c r="AF135" s="52">
        <f t="shared" si="127"/>
        <v>0</v>
      </c>
      <c r="AG135" s="52">
        <f t="shared" si="127"/>
        <v>0</v>
      </c>
      <c r="AH135" s="53">
        <f t="shared" si="127"/>
        <v>0</v>
      </c>
    </row>
    <row r="136" spans="2:34" ht="24" customHeight="1">
      <c r="B136" s="582" t="s">
        <v>123</v>
      </c>
      <c r="C136" s="583"/>
      <c r="D136" s="583"/>
      <c r="E136" s="653"/>
      <c r="F136" s="42" t="s">
        <v>136</v>
      </c>
      <c r="G136" s="43"/>
      <c r="H136" s="44"/>
      <c r="I136" s="45"/>
      <c r="J136" s="44"/>
      <c r="K136" s="45"/>
      <c r="L136" s="44"/>
      <c r="M136" s="45"/>
      <c r="N136" s="45"/>
      <c r="O136" s="45">
        <f>G136+I136+K136+M136</f>
        <v>0</v>
      </c>
      <c r="P136" s="46">
        <f>H136+J136+L136+N136</f>
        <v>0</v>
      </c>
      <c r="Q136" s="47"/>
      <c r="R136" s="45"/>
      <c r="S136" s="45"/>
      <c r="T136" s="44"/>
      <c r="U136" s="45"/>
      <c r="V136" s="44"/>
      <c r="W136" s="45"/>
      <c r="X136" s="44"/>
      <c r="Y136" s="45"/>
      <c r="Z136" s="44"/>
      <c r="AA136" s="45"/>
      <c r="AB136" s="44"/>
      <c r="AC136" s="45">
        <f>Q136+S136+U136+W136+Y136+AA136</f>
        <v>0</v>
      </c>
      <c r="AD136" s="48">
        <f>R136+T136+V136+X136+Z136+AB136</f>
        <v>0</v>
      </c>
      <c r="AE136" s="43">
        <f>O136+AC136</f>
        <v>0</v>
      </c>
      <c r="AF136" s="45">
        <f>P136+AD136</f>
        <v>0</v>
      </c>
      <c r="AG136" s="45"/>
      <c r="AH136" s="49"/>
    </row>
    <row r="137" spans="2:34" ht="24" customHeight="1">
      <c r="B137" s="654"/>
      <c r="C137" s="655"/>
      <c r="D137" s="655"/>
      <c r="E137" s="656"/>
      <c r="F137" s="23" t="s">
        <v>137</v>
      </c>
      <c r="G137" s="24"/>
      <c r="H137" s="25"/>
      <c r="I137" s="25"/>
      <c r="J137" s="25"/>
      <c r="K137" s="25"/>
      <c r="L137" s="25"/>
      <c r="M137" s="25"/>
      <c r="N137" s="25"/>
      <c r="O137" s="26">
        <f>G137+I137+K137+M137</f>
        <v>0</v>
      </c>
      <c r="P137" s="27">
        <f t="shared" ref="P137:P138" si="128">H137+J137+L137+N137</f>
        <v>0</v>
      </c>
      <c r="Q137" s="28"/>
      <c r="R137" s="25"/>
      <c r="S137" s="25"/>
      <c r="T137" s="25"/>
      <c r="U137" s="25"/>
      <c r="V137" s="25"/>
      <c r="W137" s="25"/>
      <c r="X137" s="25"/>
      <c r="Y137" s="25"/>
      <c r="Z137" s="25"/>
      <c r="AA137" s="25"/>
      <c r="AB137" s="25"/>
      <c r="AC137" s="26">
        <f t="shared" ref="AC137:AD138" si="129">Q137+S137+U137+W137+Y137+AA137</f>
        <v>0</v>
      </c>
      <c r="AD137" s="29">
        <f t="shared" si="129"/>
        <v>0</v>
      </c>
      <c r="AE137" s="30">
        <f t="shared" ref="AE137:AF138" si="130">O137+AC137</f>
        <v>0</v>
      </c>
      <c r="AF137" s="26">
        <f t="shared" si="130"/>
        <v>0</v>
      </c>
      <c r="AG137" s="25"/>
      <c r="AH137" s="31"/>
    </row>
    <row r="138" spans="2:34" ht="24" customHeight="1">
      <c r="B138" s="654"/>
      <c r="C138" s="655"/>
      <c r="D138" s="655"/>
      <c r="E138" s="656"/>
      <c r="F138" s="32" t="s">
        <v>138</v>
      </c>
      <c r="G138" s="33"/>
      <c r="H138" s="34"/>
      <c r="I138" s="34"/>
      <c r="J138" s="34"/>
      <c r="K138" s="34"/>
      <c r="L138" s="34"/>
      <c r="M138" s="34"/>
      <c r="N138" s="34"/>
      <c r="O138" s="35">
        <f>G138+I138+K138+M138</f>
        <v>0</v>
      </c>
      <c r="P138" s="36">
        <f t="shared" si="128"/>
        <v>0</v>
      </c>
      <c r="Q138" s="37"/>
      <c r="R138" s="34"/>
      <c r="S138" s="34"/>
      <c r="T138" s="34"/>
      <c r="U138" s="34"/>
      <c r="V138" s="34"/>
      <c r="W138" s="34"/>
      <c r="X138" s="34"/>
      <c r="Y138" s="34"/>
      <c r="Z138" s="34"/>
      <c r="AA138" s="34"/>
      <c r="AB138" s="34"/>
      <c r="AC138" s="35">
        <f t="shared" si="129"/>
        <v>0</v>
      </c>
      <c r="AD138" s="38">
        <f t="shared" si="129"/>
        <v>0</v>
      </c>
      <c r="AE138" s="39">
        <f t="shared" si="130"/>
        <v>0</v>
      </c>
      <c r="AF138" s="35">
        <f t="shared" si="130"/>
        <v>0</v>
      </c>
      <c r="AG138" s="40"/>
      <c r="AH138" s="41"/>
    </row>
    <row r="139" spans="2:34" ht="24" customHeight="1">
      <c r="B139" s="578"/>
      <c r="C139" s="579"/>
      <c r="D139" s="579"/>
      <c r="E139" s="667"/>
      <c r="F139" s="50" t="s">
        <v>16</v>
      </c>
      <c r="G139" s="51">
        <f>SUM(G136:G138)</f>
        <v>0</v>
      </c>
      <c r="H139" s="52">
        <f t="shared" ref="H139:AH139" si="131">SUM(H136:H138)</f>
        <v>0</v>
      </c>
      <c r="I139" s="52">
        <f t="shared" si="131"/>
        <v>0</v>
      </c>
      <c r="J139" s="52">
        <f t="shared" si="131"/>
        <v>0</v>
      </c>
      <c r="K139" s="52">
        <f t="shared" si="131"/>
        <v>0</v>
      </c>
      <c r="L139" s="52">
        <f t="shared" si="131"/>
        <v>0</v>
      </c>
      <c r="M139" s="52">
        <f t="shared" si="131"/>
        <v>0</v>
      </c>
      <c r="N139" s="52">
        <f t="shared" si="131"/>
        <v>0</v>
      </c>
      <c r="O139" s="52">
        <f t="shared" si="131"/>
        <v>0</v>
      </c>
      <c r="P139" s="53">
        <f t="shared" si="131"/>
        <v>0</v>
      </c>
      <c r="Q139" s="54">
        <f t="shared" si="131"/>
        <v>0</v>
      </c>
      <c r="R139" s="52">
        <f t="shared" si="131"/>
        <v>0</v>
      </c>
      <c r="S139" s="52">
        <f t="shared" si="131"/>
        <v>0</v>
      </c>
      <c r="T139" s="52">
        <f t="shared" si="131"/>
        <v>0</v>
      </c>
      <c r="U139" s="52">
        <f t="shared" si="131"/>
        <v>0</v>
      </c>
      <c r="V139" s="52">
        <f t="shared" si="131"/>
        <v>0</v>
      </c>
      <c r="W139" s="52">
        <f t="shared" si="131"/>
        <v>0</v>
      </c>
      <c r="X139" s="52">
        <f t="shared" si="131"/>
        <v>0</v>
      </c>
      <c r="Y139" s="52">
        <f t="shared" si="131"/>
        <v>0</v>
      </c>
      <c r="Z139" s="52">
        <f t="shared" si="131"/>
        <v>0</v>
      </c>
      <c r="AA139" s="52">
        <f t="shared" si="131"/>
        <v>0</v>
      </c>
      <c r="AB139" s="52">
        <f t="shared" si="131"/>
        <v>0</v>
      </c>
      <c r="AC139" s="52">
        <f t="shared" si="131"/>
        <v>0</v>
      </c>
      <c r="AD139" s="55">
        <f t="shared" si="131"/>
        <v>0</v>
      </c>
      <c r="AE139" s="51">
        <f t="shared" si="131"/>
        <v>0</v>
      </c>
      <c r="AF139" s="52">
        <f t="shared" si="131"/>
        <v>0</v>
      </c>
      <c r="AG139" s="52">
        <f t="shared" si="131"/>
        <v>0</v>
      </c>
      <c r="AH139" s="53">
        <f t="shared" si="131"/>
        <v>0</v>
      </c>
    </row>
    <row r="140" spans="2:34" ht="24" customHeight="1">
      <c r="B140" s="578" t="s">
        <v>124</v>
      </c>
      <c r="C140" s="579"/>
      <c r="D140" s="579"/>
      <c r="E140" s="579"/>
      <c r="F140" s="42" t="s">
        <v>136</v>
      </c>
      <c r="G140" s="238"/>
      <c r="H140" s="239"/>
      <c r="I140" s="240"/>
      <c r="J140" s="239"/>
      <c r="K140" s="240"/>
      <c r="L140" s="239"/>
      <c r="M140" s="240"/>
      <c r="N140" s="240"/>
      <c r="O140" s="240">
        <f>G140+I140+K140+M140</f>
        <v>0</v>
      </c>
      <c r="P140" s="241">
        <f>H140+J140+L140+N140</f>
        <v>0</v>
      </c>
      <c r="Q140" s="242"/>
      <c r="R140" s="240"/>
      <c r="S140" s="240"/>
      <c r="T140" s="239"/>
      <c r="U140" s="240">
        <v>1</v>
      </c>
      <c r="V140" s="239">
        <v>850500</v>
      </c>
      <c r="W140" s="240"/>
      <c r="X140" s="239"/>
      <c r="Y140" s="240"/>
      <c r="Z140" s="239"/>
      <c r="AA140" s="240"/>
      <c r="AB140" s="239"/>
      <c r="AC140" s="240">
        <f>Q140+S140+U140+W140+Y140+AA140</f>
        <v>1</v>
      </c>
      <c r="AD140" s="243">
        <f>R140+T140+V140+X140+Z140+AB140</f>
        <v>850500</v>
      </c>
      <c r="AE140" s="238">
        <f>O140+AC140</f>
        <v>1</v>
      </c>
      <c r="AF140" s="240">
        <f>P140+AD140</f>
        <v>850500</v>
      </c>
      <c r="AG140" s="240"/>
      <c r="AH140" s="244">
        <v>0</v>
      </c>
    </row>
    <row r="141" spans="2:34" ht="24" customHeight="1">
      <c r="B141" s="580"/>
      <c r="C141" s="581"/>
      <c r="D141" s="581"/>
      <c r="E141" s="581"/>
      <c r="F141" s="23" t="s">
        <v>137</v>
      </c>
      <c r="G141" s="180"/>
      <c r="H141" s="174"/>
      <c r="I141" s="174"/>
      <c r="J141" s="174"/>
      <c r="K141" s="174"/>
      <c r="L141" s="174"/>
      <c r="M141" s="174"/>
      <c r="N141" s="174"/>
      <c r="O141" s="175">
        <f>G141+I141+K141+M141</f>
        <v>0</v>
      </c>
      <c r="P141" s="176">
        <f t="shared" ref="P141:P142" si="132">H141+J141+L141+N141</f>
        <v>0</v>
      </c>
      <c r="Q141" s="181"/>
      <c r="R141" s="174"/>
      <c r="S141" s="174"/>
      <c r="T141" s="174"/>
      <c r="U141" s="174"/>
      <c r="V141" s="174"/>
      <c r="W141" s="174"/>
      <c r="X141" s="174"/>
      <c r="Y141" s="174"/>
      <c r="Z141" s="174"/>
      <c r="AA141" s="174"/>
      <c r="AB141" s="174"/>
      <c r="AC141" s="175">
        <f t="shared" ref="AC141:AD142" si="133">Q141+S141+U141+W141+Y141+AA141</f>
        <v>0</v>
      </c>
      <c r="AD141" s="178">
        <f t="shared" si="133"/>
        <v>0</v>
      </c>
      <c r="AE141" s="173">
        <f t="shared" ref="AE141:AF142" si="134">O141+AC141</f>
        <v>0</v>
      </c>
      <c r="AF141" s="175">
        <f t="shared" si="134"/>
        <v>0</v>
      </c>
      <c r="AG141" s="174"/>
      <c r="AH141" s="179"/>
    </row>
    <row r="142" spans="2:34" ht="24" customHeight="1">
      <c r="B142" s="580"/>
      <c r="C142" s="581"/>
      <c r="D142" s="581"/>
      <c r="E142" s="581"/>
      <c r="F142" s="32" t="s">
        <v>138</v>
      </c>
      <c r="G142" s="182"/>
      <c r="H142" s="183"/>
      <c r="I142" s="183"/>
      <c r="J142" s="183"/>
      <c r="K142" s="183"/>
      <c r="L142" s="183"/>
      <c r="M142" s="183"/>
      <c r="N142" s="183"/>
      <c r="O142" s="184">
        <f>G142+I142+K142+M142</f>
        <v>0</v>
      </c>
      <c r="P142" s="185">
        <f t="shared" si="132"/>
        <v>0</v>
      </c>
      <c r="Q142" s="186"/>
      <c r="R142" s="183"/>
      <c r="S142" s="183"/>
      <c r="T142" s="183"/>
      <c r="U142" s="183"/>
      <c r="V142" s="183"/>
      <c r="W142" s="183"/>
      <c r="X142" s="183"/>
      <c r="Y142" s="183"/>
      <c r="Z142" s="183"/>
      <c r="AA142" s="183"/>
      <c r="AB142" s="183"/>
      <c r="AC142" s="184">
        <f t="shared" si="133"/>
        <v>0</v>
      </c>
      <c r="AD142" s="187">
        <f t="shared" si="133"/>
        <v>0</v>
      </c>
      <c r="AE142" s="188">
        <f t="shared" si="134"/>
        <v>0</v>
      </c>
      <c r="AF142" s="184">
        <f t="shared" si="134"/>
        <v>0</v>
      </c>
      <c r="AG142" s="189"/>
      <c r="AH142" s="190"/>
    </row>
    <row r="143" spans="2:34" ht="24" customHeight="1">
      <c r="B143" s="582"/>
      <c r="C143" s="583"/>
      <c r="D143" s="583"/>
      <c r="E143" s="583"/>
      <c r="F143" s="86" t="s">
        <v>16</v>
      </c>
      <c r="G143" s="232">
        <f>SUM(G140:G142)</f>
        <v>0</v>
      </c>
      <c r="H143" s="230">
        <f t="shared" ref="H143:AH143" si="135">SUM(H140:H142)</f>
        <v>0</v>
      </c>
      <c r="I143" s="230">
        <f t="shared" si="135"/>
        <v>0</v>
      </c>
      <c r="J143" s="230">
        <f t="shared" si="135"/>
        <v>0</v>
      </c>
      <c r="K143" s="230">
        <f t="shared" si="135"/>
        <v>0</v>
      </c>
      <c r="L143" s="230">
        <f t="shared" si="135"/>
        <v>0</v>
      </c>
      <c r="M143" s="230">
        <f t="shared" si="135"/>
        <v>0</v>
      </c>
      <c r="N143" s="230">
        <f t="shared" si="135"/>
        <v>0</v>
      </c>
      <c r="O143" s="230">
        <f t="shared" si="135"/>
        <v>0</v>
      </c>
      <c r="P143" s="233">
        <f t="shared" si="135"/>
        <v>0</v>
      </c>
      <c r="Q143" s="229">
        <f t="shared" si="135"/>
        <v>0</v>
      </c>
      <c r="R143" s="230">
        <f t="shared" si="135"/>
        <v>0</v>
      </c>
      <c r="S143" s="230">
        <f t="shared" si="135"/>
        <v>0</v>
      </c>
      <c r="T143" s="230">
        <f t="shared" si="135"/>
        <v>0</v>
      </c>
      <c r="U143" s="230">
        <f t="shared" si="135"/>
        <v>1</v>
      </c>
      <c r="V143" s="230">
        <f t="shared" si="135"/>
        <v>850500</v>
      </c>
      <c r="W143" s="230">
        <f t="shared" si="135"/>
        <v>0</v>
      </c>
      <c r="X143" s="230">
        <f t="shared" si="135"/>
        <v>0</v>
      </c>
      <c r="Y143" s="230">
        <f t="shared" si="135"/>
        <v>0</v>
      </c>
      <c r="Z143" s="230">
        <f t="shared" si="135"/>
        <v>0</v>
      </c>
      <c r="AA143" s="230">
        <f t="shared" si="135"/>
        <v>0</v>
      </c>
      <c r="AB143" s="230">
        <f t="shared" si="135"/>
        <v>0</v>
      </c>
      <c r="AC143" s="230">
        <f t="shared" si="135"/>
        <v>1</v>
      </c>
      <c r="AD143" s="231">
        <f t="shared" si="135"/>
        <v>850500</v>
      </c>
      <c r="AE143" s="232">
        <f t="shared" si="135"/>
        <v>1</v>
      </c>
      <c r="AF143" s="230">
        <f t="shared" si="135"/>
        <v>850500</v>
      </c>
      <c r="AG143" s="230">
        <f t="shared" si="135"/>
        <v>0</v>
      </c>
      <c r="AH143" s="233">
        <f t="shared" si="135"/>
        <v>0</v>
      </c>
    </row>
    <row r="144" spans="2:34" ht="24" customHeight="1">
      <c r="B144" s="580" t="s">
        <v>125</v>
      </c>
      <c r="C144" s="581"/>
      <c r="D144" s="581"/>
      <c r="E144" s="581"/>
      <c r="F144" s="172" t="s">
        <v>136</v>
      </c>
      <c r="G144" s="30"/>
      <c r="H144" s="245"/>
      <c r="I144" s="26">
        <v>2</v>
      </c>
      <c r="J144" s="245">
        <v>719167</v>
      </c>
      <c r="K144" s="26"/>
      <c r="L144" s="245"/>
      <c r="M144" s="26"/>
      <c r="N144" s="246"/>
      <c r="O144" s="26">
        <f>G144+I144+K144+M144</f>
        <v>2</v>
      </c>
      <c r="P144" s="247">
        <f>H144+J144+L144+N144</f>
        <v>719167</v>
      </c>
      <c r="Q144" s="234"/>
      <c r="R144" s="26"/>
      <c r="S144" s="26"/>
      <c r="T144" s="25"/>
      <c r="U144" s="26"/>
      <c r="V144" s="25"/>
      <c r="W144" s="26"/>
      <c r="X144" s="25"/>
      <c r="Y144" s="26"/>
      <c r="Z144" s="25"/>
      <c r="AA144" s="26">
        <v>2</v>
      </c>
      <c r="AB144" s="246">
        <v>434642</v>
      </c>
      <c r="AC144" s="26">
        <f>Q144+S144+U144+W144+Y144+AA144</f>
        <v>2</v>
      </c>
      <c r="AD144" s="29">
        <f>R144+T144+V144+X144+Z144+AB144</f>
        <v>434642</v>
      </c>
      <c r="AE144" s="30">
        <f>O144+AC144</f>
        <v>4</v>
      </c>
      <c r="AF144" s="246">
        <f>P144+AD144</f>
        <v>1153809</v>
      </c>
      <c r="AG144" s="26">
        <v>4</v>
      </c>
      <c r="AH144" s="248">
        <f>AF144</f>
        <v>1153809</v>
      </c>
    </row>
    <row r="145" spans="2:34" ht="24" customHeight="1">
      <c r="B145" s="580"/>
      <c r="C145" s="581"/>
      <c r="D145" s="581"/>
      <c r="E145" s="581"/>
      <c r="F145" s="23" t="s">
        <v>137</v>
      </c>
      <c r="G145" s="24"/>
      <c r="H145" s="245"/>
      <c r="I145" s="25"/>
      <c r="J145" s="245"/>
      <c r="K145" s="25"/>
      <c r="L145" s="245"/>
      <c r="M145" s="25"/>
      <c r="N145" s="245"/>
      <c r="O145" s="26">
        <f>G145+I145+K145+M145</f>
        <v>0</v>
      </c>
      <c r="P145" s="247">
        <f t="shared" ref="P145:P146" si="136">H145+J145+L145+N145</f>
        <v>0</v>
      </c>
      <c r="Q145" s="28"/>
      <c r="R145" s="25"/>
      <c r="S145" s="25"/>
      <c r="T145" s="25"/>
      <c r="U145" s="25"/>
      <c r="V145" s="25"/>
      <c r="W145" s="25"/>
      <c r="X145" s="25"/>
      <c r="Y145" s="25"/>
      <c r="Z145" s="25"/>
      <c r="AA145" s="25"/>
      <c r="AB145" s="245"/>
      <c r="AC145" s="26">
        <f t="shared" ref="AC145:AD146" si="137">Q145+S145+U145+W145+Y145+AA145</f>
        <v>0</v>
      </c>
      <c r="AD145" s="29">
        <f t="shared" si="137"/>
        <v>0</v>
      </c>
      <c r="AE145" s="30">
        <f t="shared" ref="AE145:AF146" si="138">O145+AC145</f>
        <v>0</v>
      </c>
      <c r="AF145" s="246">
        <f t="shared" si="138"/>
        <v>0</v>
      </c>
      <c r="AG145" s="25"/>
      <c r="AH145" s="248"/>
    </row>
    <row r="146" spans="2:34" ht="24" customHeight="1">
      <c r="B146" s="580"/>
      <c r="C146" s="581"/>
      <c r="D146" s="581"/>
      <c r="E146" s="581"/>
      <c r="F146" s="32" t="s">
        <v>138</v>
      </c>
      <c r="G146" s="33"/>
      <c r="H146" s="249"/>
      <c r="I146" s="34"/>
      <c r="J146" s="249"/>
      <c r="K146" s="34"/>
      <c r="L146" s="249"/>
      <c r="M146" s="34"/>
      <c r="N146" s="249"/>
      <c r="O146" s="35">
        <f>G146+I146+K146+M146</f>
        <v>0</v>
      </c>
      <c r="P146" s="250">
        <f t="shared" si="136"/>
        <v>0</v>
      </c>
      <c r="Q146" s="37"/>
      <c r="R146" s="34"/>
      <c r="S146" s="34"/>
      <c r="T146" s="34"/>
      <c r="U146" s="34"/>
      <c r="V146" s="34"/>
      <c r="W146" s="34"/>
      <c r="X146" s="34"/>
      <c r="Y146" s="34"/>
      <c r="Z146" s="34"/>
      <c r="AA146" s="34"/>
      <c r="AB146" s="249"/>
      <c r="AC146" s="35">
        <f t="shared" si="137"/>
        <v>0</v>
      </c>
      <c r="AD146" s="38">
        <f t="shared" si="137"/>
        <v>0</v>
      </c>
      <c r="AE146" s="39">
        <f t="shared" si="138"/>
        <v>0</v>
      </c>
      <c r="AF146" s="251">
        <f t="shared" si="138"/>
        <v>0</v>
      </c>
      <c r="AG146" s="40"/>
      <c r="AH146" s="252"/>
    </row>
    <row r="147" spans="2:34" ht="24" customHeight="1">
      <c r="B147" s="580"/>
      <c r="C147" s="581"/>
      <c r="D147" s="581"/>
      <c r="E147" s="581"/>
      <c r="F147" s="80" t="s">
        <v>16</v>
      </c>
      <c r="G147" s="81">
        <f>SUM(G144:G146)</f>
        <v>0</v>
      </c>
      <c r="H147" s="253">
        <f t="shared" ref="H147:AH147" si="139">SUM(H144:H146)</f>
        <v>0</v>
      </c>
      <c r="I147" s="82">
        <f t="shared" si="139"/>
        <v>2</v>
      </c>
      <c r="J147" s="253">
        <f t="shared" si="139"/>
        <v>719167</v>
      </c>
      <c r="K147" s="82">
        <f t="shared" si="139"/>
        <v>0</v>
      </c>
      <c r="L147" s="253">
        <f t="shared" si="139"/>
        <v>0</v>
      </c>
      <c r="M147" s="82">
        <f t="shared" si="139"/>
        <v>0</v>
      </c>
      <c r="N147" s="253">
        <f t="shared" si="139"/>
        <v>0</v>
      </c>
      <c r="O147" s="82">
        <f t="shared" si="139"/>
        <v>2</v>
      </c>
      <c r="P147" s="254">
        <f t="shared" si="139"/>
        <v>719167</v>
      </c>
      <c r="Q147" s="84">
        <f t="shared" si="139"/>
        <v>0</v>
      </c>
      <c r="R147" s="82">
        <f t="shared" si="139"/>
        <v>0</v>
      </c>
      <c r="S147" s="82">
        <f t="shared" si="139"/>
        <v>0</v>
      </c>
      <c r="T147" s="82">
        <f t="shared" si="139"/>
        <v>0</v>
      </c>
      <c r="U147" s="82">
        <f t="shared" si="139"/>
        <v>0</v>
      </c>
      <c r="V147" s="82">
        <f t="shared" si="139"/>
        <v>0</v>
      </c>
      <c r="W147" s="82">
        <f t="shared" si="139"/>
        <v>0</v>
      </c>
      <c r="X147" s="82">
        <f t="shared" si="139"/>
        <v>0</v>
      </c>
      <c r="Y147" s="82">
        <f t="shared" si="139"/>
        <v>0</v>
      </c>
      <c r="Z147" s="82">
        <f t="shared" si="139"/>
        <v>0</v>
      </c>
      <c r="AA147" s="82">
        <f t="shared" si="139"/>
        <v>2</v>
      </c>
      <c r="AB147" s="253">
        <f t="shared" si="139"/>
        <v>434642</v>
      </c>
      <c r="AC147" s="82">
        <f t="shared" si="139"/>
        <v>2</v>
      </c>
      <c r="AD147" s="85">
        <f t="shared" si="139"/>
        <v>434642</v>
      </c>
      <c r="AE147" s="81">
        <f t="shared" si="139"/>
        <v>4</v>
      </c>
      <c r="AF147" s="253">
        <f t="shared" si="139"/>
        <v>1153809</v>
      </c>
      <c r="AG147" s="82">
        <f t="shared" si="139"/>
        <v>4</v>
      </c>
      <c r="AH147" s="254">
        <f t="shared" si="139"/>
        <v>1153809</v>
      </c>
    </row>
    <row r="148" spans="2:34" ht="24" customHeight="1">
      <c r="B148" s="651" t="s">
        <v>126</v>
      </c>
      <c r="C148" s="652"/>
      <c r="D148" s="652"/>
      <c r="E148" s="652"/>
      <c r="F148" s="255" t="s">
        <v>139</v>
      </c>
      <c r="G148" s="173"/>
      <c r="H148" s="174"/>
      <c r="I148" s="175"/>
      <c r="J148" s="174"/>
      <c r="K148" s="175"/>
      <c r="L148" s="174"/>
      <c r="M148" s="175"/>
      <c r="N148" s="175"/>
      <c r="O148" s="175">
        <f t="shared" ref="O148:P150" si="140">G148+I148+K148+M148</f>
        <v>0</v>
      </c>
      <c r="P148" s="176">
        <f t="shared" si="140"/>
        <v>0</v>
      </c>
      <c r="Q148" s="177"/>
      <c r="R148" s="175"/>
      <c r="S148" s="175">
        <v>3</v>
      </c>
      <c r="T148" s="174">
        <v>3788904</v>
      </c>
      <c r="U148" s="175"/>
      <c r="V148" s="174"/>
      <c r="W148" s="175"/>
      <c r="X148" s="174"/>
      <c r="Y148" s="175"/>
      <c r="Z148" s="174"/>
      <c r="AA148" s="175"/>
      <c r="AB148" s="174"/>
      <c r="AC148" s="175">
        <f t="shared" ref="AC148:AD150" si="141">Q148+S148+U148+W148+Y148+AA148</f>
        <v>3</v>
      </c>
      <c r="AD148" s="178">
        <f t="shared" si="141"/>
        <v>3788904</v>
      </c>
      <c r="AE148" s="173">
        <f t="shared" ref="AE148:AF150" si="142">O148+AC148</f>
        <v>3</v>
      </c>
      <c r="AF148" s="175">
        <f t="shared" si="142"/>
        <v>3788904</v>
      </c>
      <c r="AG148" s="175">
        <v>1</v>
      </c>
      <c r="AH148" s="179">
        <v>10668</v>
      </c>
    </row>
    <row r="149" spans="2:34" ht="24" customHeight="1">
      <c r="B149" s="651"/>
      <c r="C149" s="652"/>
      <c r="D149" s="652"/>
      <c r="E149" s="652"/>
      <c r="F149" s="255" t="s">
        <v>140</v>
      </c>
      <c r="G149" s="180"/>
      <c r="H149" s="174"/>
      <c r="I149" s="174"/>
      <c r="J149" s="174"/>
      <c r="K149" s="174"/>
      <c r="L149" s="174"/>
      <c r="M149" s="174"/>
      <c r="N149" s="174"/>
      <c r="O149" s="175">
        <f t="shared" si="140"/>
        <v>0</v>
      </c>
      <c r="P149" s="176">
        <f t="shared" si="140"/>
        <v>0</v>
      </c>
      <c r="Q149" s="181"/>
      <c r="R149" s="174"/>
      <c r="S149" s="174"/>
      <c r="T149" s="174"/>
      <c r="U149" s="174"/>
      <c r="V149" s="174"/>
      <c r="W149" s="174"/>
      <c r="X149" s="174"/>
      <c r="Y149" s="174"/>
      <c r="Z149" s="174"/>
      <c r="AA149" s="174"/>
      <c r="AB149" s="174"/>
      <c r="AC149" s="175">
        <f t="shared" si="141"/>
        <v>0</v>
      </c>
      <c r="AD149" s="178">
        <f t="shared" si="141"/>
        <v>0</v>
      </c>
      <c r="AE149" s="173">
        <f t="shared" si="142"/>
        <v>0</v>
      </c>
      <c r="AF149" s="175">
        <f t="shared" si="142"/>
        <v>0</v>
      </c>
      <c r="AG149" s="174"/>
      <c r="AH149" s="179"/>
    </row>
    <row r="150" spans="2:34" ht="24" customHeight="1">
      <c r="B150" s="651"/>
      <c r="C150" s="652"/>
      <c r="D150" s="652"/>
      <c r="E150" s="652"/>
      <c r="F150" s="256" t="s">
        <v>141</v>
      </c>
      <c r="G150" s="182"/>
      <c r="H150" s="183"/>
      <c r="I150" s="183"/>
      <c r="J150" s="183"/>
      <c r="K150" s="183"/>
      <c r="L150" s="183"/>
      <c r="M150" s="183"/>
      <c r="N150" s="183"/>
      <c r="O150" s="184">
        <f t="shared" si="140"/>
        <v>0</v>
      </c>
      <c r="P150" s="185">
        <f t="shared" si="140"/>
        <v>0</v>
      </c>
      <c r="Q150" s="186"/>
      <c r="R150" s="183"/>
      <c r="S150" s="183"/>
      <c r="T150" s="183"/>
      <c r="U150" s="183"/>
      <c r="V150" s="183"/>
      <c r="W150" s="183"/>
      <c r="X150" s="183"/>
      <c r="Y150" s="183"/>
      <c r="Z150" s="183"/>
      <c r="AA150" s="183"/>
      <c r="AB150" s="183"/>
      <c r="AC150" s="184">
        <f t="shared" si="141"/>
        <v>0</v>
      </c>
      <c r="AD150" s="187">
        <f t="shared" si="141"/>
        <v>0</v>
      </c>
      <c r="AE150" s="188">
        <f t="shared" si="142"/>
        <v>0</v>
      </c>
      <c r="AF150" s="184">
        <f t="shared" si="142"/>
        <v>0</v>
      </c>
      <c r="AG150" s="189"/>
      <c r="AH150" s="190"/>
    </row>
    <row r="151" spans="2:34" ht="24" customHeight="1">
      <c r="B151" s="651"/>
      <c r="C151" s="652"/>
      <c r="D151" s="652"/>
      <c r="E151" s="652"/>
      <c r="F151" s="257" t="s">
        <v>114</v>
      </c>
      <c r="G151" s="258">
        <f>SUM(G148:G150)</f>
        <v>0</v>
      </c>
      <c r="H151" s="259">
        <f t="shared" ref="H151:AH151" si="143">SUM(H148:H150)</f>
        <v>0</v>
      </c>
      <c r="I151" s="259">
        <f t="shared" si="143"/>
        <v>0</v>
      </c>
      <c r="J151" s="259">
        <f t="shared" si="143"/>
        <v>0</v>
      </c>
      <c r="K151" s="259">
        <f t="shared" si="143"/>
        <v>0</v>
      </c>
      <c r="L151" s="259">
        <f t="shared" si="143"/>
        <v>0</v>
      </c>
      <c r="M151" s="259">
        <f t="shared" si="143"/>
        <v>0</v>
      </c>
      <c r="N151" s="259">
        <f t="shared" si="143"/>
        <v>0</v>
      </c>
      <c r="O151" s="259">
        <f t="shared" si="143"/>
        <v>0</v>
      </c>
      <c r="P151" s="260">
        <f t="shared" si="143"/>
        <v>0</v>
      </c>
      <c r="Q151" s="261">
        <f t="shared" si="143"/>
        <v>0</v>
      </c>
      <c r="R151" s="259">
        <f t="shared" si="143"/>
        <v>0</v>
      </c>
      <c r="S151" s="259">
        <f t="shared" si="143"/>
        <v>3</v>
      </c>
      <c r="T151" s="259">
        <f t="shared" si="143"/>
        <v>3788904</v>
      </c>
      <c r="U151" s="259">
        <f t="shared" si="143"/>
        <v>0</v>
      </c>
      <c r="V151" s="259">
        <f t="shared" si="143"/>
        <v>0</v>
      </c>
      <c r="W151" s="259">
        <f t="shared" si="143"/>
        <v>0</v>
      </c>
      <c r="X151" s="259">
        <f t="shared" si="143"/>
        <v>0</v>
      </c>
      <c r="Y151" s="259">
        <f t="shared" si="143"/>
        <v>0</v>
      </c>
      <c r="Z151" s="259">
        <f t="shared" si="143"/>
        <v>0</v>
      </c>
      <c r="AA151" s="259">
        <f t="shared" si="143"/>
        <v>0</v>
      </c>
      <c r="AB151" s="259">
        <f t="shared" si="143"/>
        <v>0</v>
      </c>
      <c r="AC151" s="259">
        <f t="shared" si="143"/>
        <v>3</v>
      </c>
      <c r="AD151" s="262">
        <f t="shared" si="143"/>
        <v>3788904</v>
      </c>
      <c r="AE151" s="258">
        <f t="shared" si="143"/>
        <v>3</v>
      </c>
      <c r="AF151" s="259">
        <f t="shared" si="143"/>
        <v>3788904</v>
      </c>
      <c r="AG151" s="259">
        <f t="shared" si="143"/>
        <v>1</v>
      </c>
      <c r="AH151" s="260">
        <f t="shared" si="143"/>
        <v>10668</v>
      </c>
    </row>
    <row r="152" spans="2:34" ht="24" customHeight="1">
      <c r="B152" s="580" t="s">
        <v>127</v>
      </c>
      <c r="C152" s="581"/>
      <c r="D152" s="581"/>
      <c r="E152" s="581"/>
      <c r="F152" s="172" t="s">
        <v>136</v>
      </c>
      <c r="G152" s="30"/>
      <c r="H152" s="25"/>
      <c r="I152" s="26">
        <v>2</v>
      </c>
      <c r="J152" s="100">
        <v>101400</v>
      </c>
      <c r="K152" s="26"/>
      <c r="L152" s="25"/>
      <c r="M152" s="26"/>
      <c r="N152" s="26"/>
      <c r="O152" s="26">
        <f>G152+I152+K152+M152</f>
        <v>2</v>
      </c>
      <c r="P152" s="102">
        <f>H152+J152+L152+N152</f>
        <v>101400</v>
      </c>
      <c r="Q152" s="234"/>
      <c r="R152" s="26"/>
      <c r="S152" s="26"/>
      <c r="T152" s="25"/>
      <c r="U152" s="26">
        <v>1</v>
      </c>
      <c r="V152" s="100">
        <v>1059600</v>
      </c>
      <c r="W152" s="26"/>
      <c r="X152" s="25"/>
      <c r="Y152" s="26"/>
      <c r="Z152" s="25"/>
      <c r="AA152" s="26"/>
      <c r="AB152" s="25"/>
      <c r="AC152" s="26">
        <f>Q152+S152+U152+W152+Y152+AA152</f>
        <v>1</v>
      </c>
      <c r="AD152" s="104">
        <f>R152+T152+V152+X152+Z152+AB152</f>
        <v>1059600</v>
      </c>
      <c r="AE152" s="30">
        <f>O152+AC152</f>
        <v>3</v>
      </c>
      <c r="AF152" s="101">
        <f>P152+AD152</f>
        <v>1161000</v>
      </c>
      <c r="AG152" s="26">
        <v>1</v>
      </c>
      <c r="AH152" s="106">
        <v>1059600</v>
      </c>
    </row>
    <row r="153" spans="2:34" ht="24" customHeight="1">
      <c r="B153" s="580"/>
      <c r="C153" s="581"/>
      <c r="D153" s="581"/>
      <c r="E153" s="581"/>
      <c r="F153" s="23" t="s">
        <v>137</v>
      </c>
      <c r="G153" s="24"/>
      <c r="H153" s="25"/>
      <c r="I153" s="25"/>
      <c r="J153" s="25"/>
      <c r="K153" s="25"/>
      <c r="L153" s="25"/>
      <c r="M153" s="25"/>
      <c r="N153" s="25"/>
      <c r="O153" s="26">
        <f>G153+I153+K153+M153</f>
        <v>0</v>
      </c>
      <c r="P153" s="27">
        <f t="shared" ref="P153:P154" si="144">H153+J153+L153+N153</f>
        <v>0</v>
      </c>
      <c r="Q153" s="28"/>
      <c r="R153" s="25"/>
      <c r="S153" s="25"/>
      <c r="T153" s="25"/>
      <c r="U153" s="25"/>
      <c r="V153" s="25"/>
      <c r="W153" s="25"/>
      <c r="X153" s="25"/>
      <c r="Y153" s="25"/>
      <c r="Z153" s="25"/>
      <c r="AA153" s="25"/>
      <c r="AB153" s="25"/>
      <c r="AC153" s="26">
        <f t="shared" ref="AC153:AD154" si="145">Q153+S153+U153+W153+Y153+AA153</f>
        <v>0</v>
      </c>
      <c r="AD153" s="29">
        <f t="shared" si="145"/>
        <v>0</v>
      </c>
      <c r="AE153" s="30">
        <f t="shared" ref="AE153:AF154" si="146">O153+AC153</f>
        <v>0</v>
      </c>
      <c r="AF153" s="26">
        <f t="shared" si="146"/>
        <v>0</v>
      </c>
      <c r="AG153" s="25"/>
      <c r="AH153" s="31"/>
    </row>
    <row r="154" spans="2:34" ht="24" customHeight="1">
      <c r="B154" s="580"/>
      <c r="C154" s="581"/>
      <c r="D154" s="581"/>
      <c r="E154" s="581"/>
      <c r="F154" s="32" t="s">
        <v>138</v>
      </c>
      <c r="G154" s="33"/>
      <c r="H154" s="34"/>
      <c r="I154" s="34"/>
      <c r="J154" s="34"/>
      <c r="K154" s="34"/>
      <c r="L154" s="34"/>
      <c r="M154" s="34"/>
      <c r="N154" s="34"/>
      <c r="O154" s="35">
        <f>G154+I154+K154+M154</f>
        <v>0</v>
      </c>
      <c r="P154" s="36">
        <f t="shared" si="144"/>
        <v>0</v>
      </c>
      <c r="Q154" s="37"/>
      <c r="R154" s="34"/>
      <c r="S154" s="34"/>
      <c r="T154" s="34"/>
      <c r="U154" s="34"/>
      <c r="V154" s="34"/>
      <c r="W154" s="34"/>
      <c r="X154" s="34"/>
      <c r="Y154" s="34"/>
      <c r="Z154" s="34"/>
      <c r="AA154" s="34"/>
      <c r="AB154" s="34"/>
      <c r="AC154" s="35">
        <f t="shared" si="145"/>
        <v>0</v>
      </c>
      <c r="AD154" s="38">
        <f t="shared" si="145"/>
        <v>0</v>
      </c>
      <c r="AE154" s="39">
        <f t="shared" si="146"/>
        <v>0</v>
      </c>
      <c r="AF154" s="35">
        <f t="shared" si="146"/>
        <v>0</v>
      </c>
      <c r="AG154" s="40"/>
      <c r="AH154" s="41"/>
    </row>
    <row r="155" spans="2:34" ht="24" customHeight="1">
      <c r="B155" s="580"/>
      <c r="C155" s="581"/>
      <c r="D155" s="581"/>
      <c r="E155" s="581"/>
      <c r="F155" s="80" t="s">
        <v>16</v>
      </c>
      <c r="G155" s="81">
        <f>SUM(G152:G154)</f>
        <v>0</v>
      </c>
      <c r="H155" s="82">
        <f t="shared" ref="H155:AH155" si="147">SUM(H152:H154)</f>
        <v>0</v>
      </c>
      <c r="I155" s="82">
        <f t="shared" si="147"/>
        <v>2</v>
      </c>
      <c r="J155" s="235">
        <f t="shared" si="147"/>
        <v>101400</v>
      </c>
      <c r="K155" s="82">
        <f t="shared" si="147"/>
        <v>0</v>
      </c>
      <c r="L155" s="82">
        <f t="shared" si="147"/>
        <v>0</v>
      </c>
      <c r="M155" s="82">
        <f t="shared" si="147"/>
        <v>0</v>
      </c>
      <c r="N155" s="82">
        <f t="shared" si="147"/>
        <v>0</v>
      </c>
      <c r="O155" s="82">
        <f t="shared" si="147"/>
        <v>2</v>
      </c>
      <c r="P155" s="237">
        <f t="shared" si="147"/>
        <v>101400</v>
      </c>
      <c r="Q155" s="84">
        <f t="shared" si="147"/>
        <v>0</v>
      </c>
      <c r="R155" s="82">
        <f t="shared" si="147"/>
        <v>0</v>
      </c>
      <c r="S155" s="82">
        <f t="shared" si="147"/>
        <v>0</v>
      </c>
      <c r="T155" s="82">
        <f t="shared" si="147"/>
        <v>0</v>
      </c>
      <c r="U155" s="82">
        <f t="shared" si="147"/>
        <v>1</v>
      </c>
      <c r="V155" s="235">
        <f t="shared" si="147"/>
        <v>1059600</v>
      </c>
      <c r="W155" s="82">
        <f t="shared" si="147"/>
        <v>0</v>
      </c>
      <c r="X155" s="82">
        <f t="shared" si="147"/>
        <v>0</v>
      </c>
      <c r="Y155" s="82">
        <f t="shared" si="147"/>
        <v>0</v>
      </c>
      <c r="Z155" s="82">
        <f t="shared" si="147"/>
        <v>0</v>
      </c>
      <c r="AA155" s="82">
        <f t="shared" si="147"/>
        <v>0</v>
      </c>
      <c r="AB155" s="82">
        <f t="shared" si="147"/>
        <v>0</v>
      </c>
      <c r="AC155" s="82">
        <f t="shared" si="147"/>
        <v>1</v>
      </c>
      <c r="AD155" s="236">
        <f t="shared" si="147"/>
        <v>1059600</v>
      </c>
      <c r="AE155" s="81">
        <f t="shared" si="147"/>
        <v>3</v>
      </c>
      <c r="AF155" s="235">
        <f t="shared" si="147"/>
        <v>1161000</v>
      </c>
      <c r="AG155" s="82">
        <f t="shared" si="147"/>
        <v>1</v>
      </c>
      <c r="AH155" s="237">
        <f t="shared" si="147"/>
        <v>1059600</v>
      </c>
    </row>
    <row r="156" spans="2:34" ht="24" customHeight="1">
      <c r="B156" s="578" t="s">
        <v>128</v>
      </c>
      <c r="C156" s="579"/>
      <c r="D156" s="579"/>
      <c r="E156" s="579"/>
      <c r="F156" s="42" t="s">
        <v>136</v>
      </c>
      <c r="G156" s="43"/>
      <c r="H156" s="44"/>
      <c r="I156" s="45"/>
      <c r="J156" s="44"/>
      <c r="K156" s="45"/>
      <c r="L156" s="44"/>
      <c r="M156" s="45"/>
      <c r="N156" s="45"/>
      <c r="O156" s="45">
        <f>G156+I156+K156+M156</f>
        <v>0</v>
      </c>
      <c r="P156" s="46">
        <f>H156+J156+L156+N156</f>
        <v>0</v>
      </c>
      <c r="Q156" s="47"/>
      <c r="R156" s="45"/>
      <c r="S156" s="45"/>
      <c r="T156" s="44"/>
      <c r="U156" s="45"/>
      <c r="V156" s="44"/>
      <c r="W156" s="45"/>
      <c r="X156" s="44"/>
      <c r="Y156" s="45"/>
      <c r="Z156" s="44"/>
      <c r="AA156" s="45"/>
      <c r="AB156" s="44"/>
      <c r="AC156" s="45">
        <f>Q156+S156+U156+W156+Y156+AA156</f>
        <v>0</v>
      </c>
      <c r="AD156" s="48">
        <f>R156+T156+V156+X156+Z156+AB156</f>
        <v>0</v>
      </c>
      <c r="AE156" s="43">
        <f>O156+AC156</f>
        <v>0</v>
      </c>
      <c r="AF156" s="45">
        <f>P156+AD156</f>
        <v>0</v>
      </c>
      <c r="AG156" s="45"/>
      <c r="AH156" s="49"/>
    </row>
    <row r="157" spans="2:34" ht="24" customHeight="1">
      <c r="B157" s="580"/>
      <c r="C157" s="581"/>
      <c r="D157" s="581"/>
      <c r="E157" s="581"/>
      <c r="F157" s="23" t="s">
        <v>137</v>
      </c>
      <c r="G157" s="24"/>
      <c r="H157" s="25"/>
      <c r="I157" s="25"/>
      <c r="J157" s="25"/>
      <c r="K157" s="25"/>
      <c r="L157" s="25"/>
      <c r="M157" s="25"/>
      <c r="N157" s="25"/>
      <c r="O157" s="26">
        <f>G157+I157+K157+M157</f>
        <v>0</v>
      </c>
      <c r="P157" s="27">
        <f t="shared" ref="P157:P158" si="148">H157+J157+L157+N157</f>
        <v>0</v>
      </c>
      <c r="Q157" s="28"/>
      <c r="R157" s="25"/>
      <c r="S157" s="25"/>
      <c r="T157" s="25"/>
      <c r="U157" s="25"/>
      <c r="V157" s="25"/>
      <c r="W157" s="25"/>
      <c r="X157" s="25"/>
      <c r="Y157" s="25"/>
      <c r="Z157" s="25"/>
      <c r="AA157" s="25"/>
      <c r="AB157" s="25"/>
      <c r="AC157" s="26">
        <f t="shared" ref="AC157:AD158" si="149">Q157+S157+U157+W157+Y157+AA157</f>
        <v>0</v>
      </c>
      <c r="AD157" s="29">
        <f t="shared" si="149"/>
        <v>0</v>
      </c>
      <c r="AE157" s="30">
        <f t="shared" ref="AE157:AF158" si="150">O157+AC157</f>
        <v>0</v>
      </c>
      <c r="AF157" s="26">
        <f t="shared" si="150"/>
        <v>0</v>
      </c>
      <c r="AG157" s="25"/>
      <c r="AH157" s="31"/>
    </row>
    <row r="158" spans="2:34" ht="24" customHeight="1">
      <c r="B158" s="580"/>
      <c r="C158" s="581"/>
      <c r="D158" s="581"/>
      <c r="E158" s="581"/>
      <c r="F158" s="32" t="s">
        <v>138</v>
      </c>
      <c r="G158" s="33"/>
      <c r="H158" s="34"/>
      <c r="I158" s="34"/>
      <c r="J158" s="34"/>
      <c r="K158" s="34"/>
      <c r="L158" s="34"/>
      <c r="M158" s="34"/>
      <c r="N158" s="34"/>
      <c r="O158" s="35">
        <f>G158+I158+K158+M158</f>
        <v>0</v>
      </c>
      <c r="P158" s="36">
        <f t="shared" si="148"/>
        <v>0</v>
      </c>
      <c r="Q158" s="37"/>
      <c r="R158" s="34"/>
      <c r="S158" s="34"/>
      <c r="T158" s="34"/>
      <c r="U158" s="34"/>
      <c r="V158" s="34"/>
      <c r="W158" s="34"/>
      <c r="X158" s="34"/>
      <c r="Y158" s="34"/>
      <c r="Z158" s="34"/>
      <c r="AA158" s="34"/>
      <c r="AB158" s="34"/>
      <c r="AC158" s="35">
        <f t="shared" si="149"/>
        <v>0</v>
      </c>
      <c r="AD158" s="38">
        <f t="shared" si="149"/>
        <v>0</v>
      </c>
      <c r="AE158" s="39">
        <f t="shared" si="150"/>
        <v>0</v>
      </c>
      <c r="AF158" s="35">
        <f t="shared" si="150"/>
        <v>0</v>
      </c>
      <c r="AG158" s="40"/>
      <c r="AH158" s="41"/>
    </row>
    <row r="159" spans="2:34" ht="24" customHeight="1">
      <c r="B159" s="580"/>
      <c r="C159" s="581"/>
      <c r="D159" s="581"/>
      <c r="E159" s="581"/>
      <c r="F159" s="50" t="s">
        <v>16</v>
      </c>
      <c r="G159" s="51">
        <f>SUM(G156:G158)</f>
        <v>0</v>
      </c>
      <c r="H159" s="52">
        <f t="shared" ref="H159:AH159" si="151">SUM(H156:H158)</f>
        <v>0</v>
      </c>
      <c r="I159" s="52">
        <f t="shared" si="151"/>
        <v>0</v>
      </c>
      <c r="J159" s="52">
        <f t="shared" si="151"/>
        <v>0</v>
      </c>
      <c r="K159" s="52">
        <f t="shared" si="151"/>
        <v>0</v>
      </c>
      <c r="L159" s="52">
        <f t="shared" si="151"/>
        <v>0</v>
      </c>
      <c r="M159" s="52">
        <f t="shared" si="151"/>
        <v>0</v>
      </c>
      <c r="N159" s="52">
        <f t="shared" si="151"/>
        <v>0</v>
      </c>
      <c r="O159" s="52">
        <f t="shared" si="151"/>
        <v>0</v>
      </c>
      <c r="P159" s="53">
        <f t="shared" si="151"/>
        <v>0</v>
      </c>
      <c r="Q159" s="54">
        <f t="shared" si="151"/>
        <v>0</v>
      </c>
      <c r="R159" s="52">
        <f t="shared" si="151"/>
        <v>0</v>
      </c>
      <c r="S159" s="52">
        <f t="shared" si="151"/>
        <v>0</v>
      </c>
      <c r="T159" s="52">
        <f t="shared" si="151"/>
        <v>0</v>
      </c>
      <c r="U159" s="52">
        <f t="shared" si="151"/>
        <v>0</v>
      </c>
      <c r="V159" s="52">
        <f t="shared" si="151"/>
        <v>0</v>
      </c>
      <c r="W159" s="52">
        <f t="shared" si="151"/>
        <v>0</v>
      </c>
      <c r="X159" s="52">
        <f t="shared" si="151"/>
        <v>0</v>
      </c>
      <c r="Y159" s="52">
        <f t="shared" si="151"/>
        <v>0</v>
      </c>
      <c r="Z159" s="52">
        <f t="shared" si="151"/>
        <v>0</v>
      </c>
      <c r="AA159" s="52">
        <f t="shared" si="151"/>
        <v>0</v>
      </c>
      <c r="AB159" s="52">
        <f t="shared" si="151"/>
        <v>0</v>
      </c>
      <c r="AC159" s="52">
        <f t="shared" si="151"/>
        <v>0</v>
      </c>
      <c r="AD159" s="55">
        <f t="shared" si="151"/>
        <v>0</v>
      </c>
      <c r="AE159" s="51">
        <f t="shared" si="151"/>
        <v>0</v>
      </c>
      <c r="AF159" s="52">
        <f t="shared" si="151"/>
        <v>0</v>
      </c>
      <c r="AG159" s="52">
        <f t="shared" si="151"/>
        <v>0</v>
      </c>
      <c r="AH159" s="53">
        <f t="shared" si="151"/>
        <v>0</v>
      </c>
    </row>
    <row r="160" spans="2:34" ht="24" customHeight="1">
      <c r="B160" s="578" t="s">
        <v>129</v>
      </c>
      <c r="C160" s="579"/>
      <c r="D160" s="579"/>
      <c r="E160" s="579"/>
      <c r="F160" s="42" t="s">
        <v>136</v>
      </c>
      <c r="G160" s="43"/>
      <c r="H160" s="44"/>
      <c r="I160" s="45"/>
      <c r="J160" s="44"/>
      <c r="K160" s="45"/>
      <c r="L160" s="44"/>
      <c r="M160" s="45"/>
      <c r="N160" s="45"/>
      <c r="O160" s="45">
        <f>G160+I160+K160+M160</f>
        <v>0</v>
      </c>
      <c r="P160" s="46">
        <f>H160+J160+L160+N160</f>
        <v>0</v>
      </c>
      <c r="Q160" s="47"/>
      <c r="R160" s="45"/>
      <c r="S160" s="45"/>
      <c r="T160" s="44"/>
      <c r="U160" s="45"/>
      <c r="V160" s="44"/>
      <c r="W160" s="45"/>
      <c r="X160" s="44"/>
      <c r="Y160" s="45"/>
      <c r="Z160" s="44"/>
      <c r="AA160" s="45"/>
      <c r="AB160" s="44"/>
      <c r="AC160" s="45">
        <f>Q160+S160+U160+W160+Y160+AA160</f>
        <v>0</v>
      </c>
      <c r="AD160" s="48">
        <f>R160+T160+V160+X160+Z160+AB160</f>
        <v>0</v>
      </c>
      <c r="AE160" s="43">
        <f>O160+AC160</f>
        <v>0</v>
      </c>
      <c r="AF160" s="45">
        <f>P160+AD160</f>
        <v>0</v>
      </c>
      <c r="AG160" s="45"/>
      <c r="AH160" s="49"/>
    </row>
    <row r="161" spans="2:34" ht="24" customHeight="1">
      <c r="B161" s="580"/>
      <c r="C161" s="581"/>
      <c r="D161" s="581"/>
      <c r="E161" s="581"/>
      <c r="F161" s="23" t="s">
        <v>137</v>
      </c>
      <c r="G161" s="24"/>
      <c r="H161" s="25"/>
      <c r="I161" s="25"/>
      <c r="J161" s="25"/>
      <c r="K161" s="25"/>
      <c r="L161" s="25"/>
      <c r="M161" s="25"/>
      <c r="N161" s="25"/>
      <c r="O161" s="26">
        <f>G161+I161+K161+M161</f>
        <v>0</v>
      </c>
      <c r="P161" s="27">
        <f t="shared" ref="P161:P162" si="152">H161+J161+L161+N161</f>
        <v>0</v>
      </c>
      <c r="Q161" s="28"/>
      <c r="R161" s="25"/>
      <c r="S161" s="25"/>
      <c r="T161" s="25"/>
      <c r="U161" s="25"/>
      <c r="V161" s="25"/>
      <c r="W161" s="25"/>
      <c r="X161" s="25"/>
      <c r="Y161" s="25"/>
      <c r="Z161" s="25"/>
      <c r="AA161" s="25"/>
      <c r="AB161" s="25"/>
      <c r="AC161" s="26">
        <f t="shared" ref="AC161:AD162" si="153">Q161+S161+U161+W161+Y161+AA161</f>
        <v>0</v>
      </c>
      <c r="AD161" s="29">
        <f t="shared" si="153"/>
        <v>0</v>
      </c>
      <c r="AE161" s="30">
        <f t="shared" ref="AE161:AF162" si="154">O161+AC161</f>
        <v>0</v>
      </c>
      <c r="AF161" s="26">
        <f t="shared" si="154"/>
        <v>0</v>
      </c>
      <c r="AG161" s="25"/>
      <c r="AH161" s="31"/>
    </row>
    <row r="162" spans="2:34" ht="24" customHeight="1">
      <c r="B162" s="580"/>
      <c r="C162" s="581"/>
      <c r="D162" s="581"/>
      <c r="E162" s="581"/>
      <c r="F162" s="32" t="s">
        <v>138</v>
      </c>
      <c r="G162" s="33"/>
      <c r="H162" s="34"/>
      <c r="I162" s="34"/>
      <c r="J162" s="34"/>
      <c r="K162" s="34"/>
      <c r="L162" s="34"/>
      <c r="M162" s="34"/>
      <c r="N162" s="34"/>
      <c r="O162" s="35">
        <f>G162+I162+K162+M162</f>
        <v>0</v>
      </c>
      <c r="P162" s="36">
        <f t="shared" si="152"/>
        <v>0</v>
      </c>
      <c r="Q162" s="37"/>
      <c r="R162" s="34"/>
      <c r="S162" s="34"/>
      <c r="T162" s="34"/>
      <c r="U162" s="34"/>
      <c r="V162" s="34"/>
      <c r="W162" s="34"/>
      <c r="X162" s="34"/>
      <c r="Y162" s="34"/>
      <c r="Z162" s="34"/>
      <c r="AA162" s="34"/>
      <c r="AB162" s="34"/>
      <c r="AC162" s="35">
        <f t="shared" si="153"/>
        <v>0</v>
      </c>
      <c r="AD162" s="38">
        <f t="shared" si="153"/>
        <v>0</v>
      </c>
      <c r="AE162" s="39">
        <f t="shared" si="154"/>
        <v>0</v>
      </c>
      <c r="AF162" s="35">
        <f t="shared" si="154"/>
        <v>0</v>
      </c>
      <c r="AG162" s="40"/>
      <c r="AH162" s="41"/>
    </row>
    <row r="163" spans="2:34" ht="24" customHeight="1">
      <c r="B163" s="582"/>
      <c r="C163" s="583"/>
      <c r="D163" s="583"/>
      <c r="E163" s="583"/>
      <c r="F163" s="86" t="s">
        <v>16</v>
      </c>
      <c r="G163" s="87">
        <f>SUM(G160:G162)</f>
        <v>0</v>
      </c>
      <c r="H163" s="88">
        <f t="shared" ref="H163:AH163" si="155">SUM(H160:H162)</f>
        <v>0</v>
      </c>
      <c r="I163" s="88">
        <f t="shared" si="155"/>
        <v>0</v>
      </c>
      <c r="J163" s="88">
        <f t="shared" si="155"/>
        <v>0</v>
      </c>
      <c r="K163" s="88">
        <f t="shared" si="155"/>
        <v>0</v>
      </c>
      <c r="L163" s="88">
        <f t="shared" si="155"/>
        <v>0</v>
      </c>
      <c r="M163" s="88">
        <f t="shared" si="155"/>
        <v>0</v>
      </c>
      <c r="N163" s="88">
        <f t="shared" si="155"/>
        <v>0</v>
      </c>
      <c r="O163" s="88">
        <f t="shared" si="155"/>
        <v>0</v>
      </c>
      <c r="P163" s="89">
        <f t="shared" si="155"/>
        <v>0</v>
      </c>
      <c r="Q163" s="90">
        <f t="shared" si="155"/>
        <v>0</v>
      </c>
      <c r="R163" s="88">
        <f t="shared" si="155"/>
        <v>0</v>
      </c>
      <c r="S163" s="88">
        <f t="shared" si="155"/>
        <v>0</v>
      </c>
      <c r="T163" s="88">
        <f t="shared" si="155"/>
        <v>0</v>
      </c>
      <c r="U163" s="88">
        <f t="shared" si="155"/>
        <v>0</v>
      </c>
      <c r="V163" s="88">
        <f t="shared" si="155"/>
        <v>0</v>
      </c>
      <c r="W163" s="88">
        <f t="shared" si="155"/>
        <v>0</v>
      </c>
      <c r="X163" s="88">
        <f t="shared" si="155"/>
        <v>0</v>
      </c>
      <c r="Y163" s="88">
        <f t="shared" si="155"/>
        <v>0</v>
      </c>
      <c r="Z163" s="88">
        <f t="shared" si="155"/>
        <v>0</v>
      </c>
      <c r="AA163" s="88">
        <f t="shared" si="155"/>
        <v>0</v>
      </c>
      <c r="AB163" s="88">
        <f t="shared" si="155"/>
        <v>0</v>
      </c>
      <c r="AC163" s="88">
        <f t="shared" si="155"/>
        <v>0</v>
      </c>
      <c r="AD163" s="91">
        <f t="shared" si="155"/>
        <v>0</v>
      </c>
      <c r="AE163" s="87">
        <f t="shared" si="155"/>
        <v>0</v>
      </c>
      <c r="AF163" s="88">
        <f t="shared" si="155"/>
        <v>0</v>
      </c>
      <c r="AG163" s="88">
        <f t="shared" si="155"/>
        <v>0</v>
      </c>
      <c r="AH163" s="89">
        <f t="shared" si="155"/>
        <v>0</v>
      </c>
    </row>
    <row r="164" spans="2:34" ht="24" customHeight="1">
      <c r="B164" s="586" t="s">
        <v>130</v>
      </c>
      <c r="C164" s="587"/>
      <c r="D164" s="587"/>
      <c r="E164" s="587"/>
      <c r="F164" s="263" t="s">
        <v>136</v>
      </c>
      <c r="G164" s="105">
        <v>5</v>
      </c>
      <c r="H164" s="100">
        <v>52815</v>
      </c>
      <c r="I164" s="101">
        <v>5</v>
      </c>
      <c r="J164" s="100">
        <v>10000</v>
      </c>
      <c r="K164" s="101"/>
      <c r="L164" s="100"/>
      <c r="M164" s="101">
        <v>3</v>
      </c>
      <c r="N164" s="101">
        <v>55900</v>
      </c>
      <c r="O164" s="101">
        <f>G164+I164+K164+M164</f>
        <v>13</v>
      </c>
      <c r="P164" s="102">
        <f>H164+J164+L164+N164</f>
        <v>118715</v>
      </c>
      <c r="Q164" s="264">
        <v>1</v>
      </c>
      <c r="R164" s="101">
        <v>303975</v>
      </c>
      <c r="S164" s="101"/>
      <c r="T164" s="100"/>
      <c r="U164" s="101"/>
      <c r="V164" s="100"/>
      <c r="W164" s="101"/>
      <c r="X164" s="100"/>
      <c r="Y164" s="101"/>
      <c r="Z164" s="100"/>
      <c r="AA164" s="101"/>
      <c r="AB164" s="100"/>
      <c r="AC164" s="101">
        <f>Q164+S164+U164+W164+Y164+AA164</f>
        <v>1</v>
      </c>
      <c r="AD164" s="104">
        <f>R164+T164+V164+X164+Z164+AB164</f>
        <v>303975</v>
      </c>
      <c r="AE164" s="105">
        <f>O164+AC164</f>
        <v>14</v>
      </c>
      <c r="AF164" s="101">
        <f>P164+AD164</f>
        <v>422690</v>
      </c>
      <c r="AG164" s="101">
        <v>1</v>
      </c>
      <c r="AH164" s="106">
        <v>303975</v>
      </c>
    </row>
    <row r="165" spans="2:34" ht="24" customHeight="1">
      <c r="B165" s="586"/>
      <c r="C165" s="587"/>
      <c r="D165" s="587"/>
      <c r="E165" s="587"/>
      <c r="F165" s="122" t="s">
        <v>137</v>
      </c>
      <c r="G165" s="99"/>
      <c r="H165" s="100"/>
      <c r="I165" s="100"/>
      <c r="J165" s="100"/>
      <c r="K165" s="100"/>
      <c r="L165" s="100"/>
      <c r="M165" s="100"/>
      <c r="N165" s="100"/>
      <c r="O165" s="101">
        <f>G165+I165+K165+M165</f>
        <v>0</v>
      </c>
      <c r="P165" s="102">
        <f t="shared" ref="P165:P166" si="156">H165+J165+L165+N165</f>
        <v>0</v>
      </c>
      <c r="Q165" s="103"/>
      <c r="R165" s="100"/>
      <c r="S165" s="100"/>
      <c r="T165" s="100"/>
      <c r="U165" s="100"/>
      <c r="V165" s="100"/>
      <c r="W165" s="100"/>
      <c r="X165" s="100"/>
      <c r="Y165" s="100"/>
      <c r="Z165" s="100"/>
      <c r="AA165" s="100"/>
      <c r="AB165" s="100"/>
      <c r="AC165" s="101">
        <f t="shared" ref="AC165:AD166" si="157">Q165+S165+U165+W165+Y165+AA165</f>
        <v>0</v>
      </c>
      <c r="AD165" s="104">
        <f t="shared" si="157"/>
        <v>0</v>
      </c>
      <c r="AE165" s="105">
        <f t="shared" ref="AE165:AF166" si="158">O165+AC165</f>
        <v>0</v>
      </c>
      <c r="AF165" s="101">
        <f t="shared" si="158"/>
        <v>0</v>
      </c>
      <c r="AG165" s="100"/>
      <c r="AH165" s="106"/>
    </row>
    <row r="166" spans="2:34" ht="24" customHeight="1">
      <c r="B166" s="586"/>
      <c r="C166" s="587"/>
      <c r="D166" s="587"/>
      <c r="E166" s="587"/>
      <c r="F166" s="123" t="s">
        <v>138</v>
      </c>
      <c r="G166" s="107"/>
      <c r="H166" s="108"/>
      <c r="I166" s="108"/>
      <c r="J166" s="108"/>
      <c r="K166" s="108"/>
      <c r="L166" s="108"/>
      <c r="M166" s="108"/>
      <c r="N166" s="108"/>
      <c r="O166" s="109">
        <f>G166+I166+K166+M166</f>
        <v>0</v>
      </c>
      <c r="P166" s="110">
        <f t="shared" si="156"/>
        <v>0</v>
      </c>
      <c r="Q166" s="111"/>
      <c r="R166" s="108"/>
      <c r="S166" s="108"/>
      <c r="T166" s="108"/>
      <c r="U166" s="108"/>
      <c r="V166" s="108"/>
      <c r="W166" s="108"/>
      <c r="X166" s="108"/>
      <c r="Y166" s="108"/>
      <c r="Z166" s="108"/>
      <c r="AA166" s="108"/>
      <c r="AB166" s="108"/>
      <c r="AC166" s="109">
        <f t="shared" si="157"/>
        <v>0</v>
      </c>
      <c r="AD166" s="112">
        <f t="shared" si="157"/>
        <v>0</v>
      </c>
      <c r="AE166" s="113">
        <f t="shared" si="158"/>
        <v>0</v>
      </c>
      <c r="AF166" s="109">
        <f t="shared" si="158"/>
        <v>0</v>
      </c>
      <c r="AG166" s="114"/>
      <c r="AH166" s="115"/>
    </row>
    <row r="167" spans="2:34" ht="24" customHeight="1">
      <c r="B167" s="586"/>
      <c r="C167" s="587"/>
      <c r="D167" s="587"/>
      <c r="E167" s="587"/>
      <c r="F167" s="265" t="s">
        <v>16</v>
      </c>
      <c r="G167" s="266">
        <f>SUM(G164:G166)</f>
        <v>5</v>
      </c>
      <c r="H167" s="235">
        <f t="shared" ref="H167:AH167" si="159">SUM(H164:H166)</f>
        <v>52815</v>
      </c>
      <c r="I167" s="235">
        <f t="shared" si="159"/>
        <v>5</v>
      </c>
      <c r="J167" s="235">
        <f t="shared" si="159"/>
        <v>10000</v>
      </c>
      <c r="K167" s="235">
        <f t="shared" si="159"/>
        <v>0</v>
      </c>
      <c r="L167" s="235">
        <f t="shared" si="159"/>
        <v>0</v>
      </c>
      <c r="M167" s="235">
        <f t="shared" si="159"/>
        <v>3</v>
      </c>
      <c r="N167" s="235">
        <f t="shared" si="159"/>
        <v>55900</v>
      </c>
      <c r="O167" s="235">
        <f t="shared" si="159"/>
        <v>13</v>
      </c>
      <c r="P167" s="237">
        <f t="shared" si="159"/>
        <v>118715</v>
      </c>
      <c r="Q167" s="267">
        <f t="shared" si="159"/>
        <v>1</v>
      </c>
      <c r="R167" s="235">
        <f t="shared" si="159"/>
        <v>303975</v>
      </c>
      <c r="S167" s="235">
        <f t="shared" si="159"/>
        <v>0</v>
      </c>
      <c r="T167" s="235">
        <f t="shared" si="159"/>
        <v>0</v>
      </c>
      <c r="U167" s="235">
        <f t="shared" si="159"/>
        <v>0</v>
      </c>
      <c r="V167" s="235">
        <f t="shared" si="159"/>
        <v>0</v>
      </c>
      <c r="W167" s="235">
        <f t="shared" si="159"/>
        <v>0</v>
      </c>
      <c r="X167" s="235">
        <f t="shared" si="159"/>
        <v>0</v>
      </c>
      <c r="Y167" s="235">
        <f t="shared" si="159"/>
        <v>0</v>
      </c>
      <c r="Z167" s="235">
        <f t="shared" si="159"/>
        <v>0</v>
      </c>
      <c r="AA167" s="235">
        <f t="shared" si="159"/>
        <v>0</v>
      </c>
      <c r="AB167" s="235">
        <f t="shared" si="159"/>
        <v>0</v>
      </c>
      <c r="AC167" s="235">
        <f t="shared" si="159"/>
        <v>1</v>
      </c>
      <c r="AD167" s="236">
        <f t="shared" si="159"/>
        <v>303975</v>
      </c>
      <c r="AE167" s="266">
        <f t="shared" si="159"/>
        <v>14</v>
      </c>
      <c r="AF167" s="235">
        <f t="shared" si="159"/>
        <v>422690</v>
      </c>
      <c r="AG167" s="235">
        <f t="shared" si="159"/>
        <v>1</v>
      </c>
      <c r="AH167" s="237">
        <f t="shared" si="159"/>
        <v>303975</v>
      </c>
    </row>
    <row r="168" spans="2:34" ht="24" customHeight="1">
      <c r="B168" s="578" t="s">
        <v>131</v>
      </c>
      <c r="C168" s="579"/>
      <c r="D168" s="579"/>
      <c r="E168" s="579"/>
      <c r="F168" s="42" t="s">
        <v>136</v>
      </c>
      <c r="G168" s="43"/>
      <c r="H168" s="44"/>
      <c r="I168" s="45"/>
      <c r="J168" s="44"/>
      <c r="K168" s="45"/>
      <c r="L168" s="44"/>
      <c r="M168" s="45"/>
      <c r="N168" s="45"/>
      <c r="O168" s="45">
        <f>G168+I168+K168+M168</f>
        <v>0</v>
      </c>
      <c r="P168" s="46">
        <f>H168+J168+L168+N168</f>
        <v>0</v>
      </c>
      <c r="Q168" s="47"/>
      <c r="R168" s="45"/>
      <c r="S168" s="45"/>
      <c r="T168" s="44"/>
      <c r="U168" s="45"/>
      <c r="V168" s="44"/>
      <c r="W168" s="45"/>
      <c r="X168" s="44"/>
      <c r="Y168" s="45"/>
      <c r="Z168" s="44"/>
      <c r="AA168" s="45"/>
      <c r="AB168" s="44"/>
      <c r="AC168" s="45">
        <f>Q168+S168+U168+W168+Y168+AA168</f>
        <v>0</v>
      </c>
      <c r="AD168" s="48">
        <f>R168+T168+V168+X168+Z168+AB168</f>
        <v>0</v>
      </c>
      <c r="AE168" s="43">
        <f>O168+AC168</f>
        <v>0</v>
      </c>
      <c r="AF168" s="45">
        <f>P168+AD168</f>
        <v>0</v>
      </c>
      <c r="AG168" s="45"/>
      <c r="AH168" s="49"/>
    </row>
    <row r="169" spans="2:34" ht="24" customHeight="1">
      <c r="B169" s="580"/>
      <c r="C169" s="581"/>
      <c r="D169" s="581"/>
      <c r="E169" s="581"/>
      <c r="F169" s="23" t="s">
        <v>137</v>
      </c>
      <c r="G169" s="24"/>
      <c r="H169" s="25"/>
      <c r="I169" s="25"/>
      <c r="J169" s="25"/>
      <c r="K169" s="25"/>
      <c r="L169" s="25"/>
      <c r="M169" s="25"/>
      <c r="N169" s="25"/>
      <c r="O169" s="26">
        <f>G169+I169+K169+M169</f>
        <v>0</v>
      </c>
      <c r="P169" s="27">
        <f t="shared" ref="P169:P170" si="160">H169+J169+L169+N169</f>
        <v>0</v>
      </c>
      <c r="Q169" s="28"/>
      <c r="R169" s="25"/>
      <c r="S169" s="25"/>
      <c r="T169" s="25"/>
      <c r="U169" s="25"/>
      <c r="V169" s="25"/>
      <c r="W169" s="25"/>
      <c r="X169" s="25"/>
      <c r="Y169" s="25"/>
      <c r="Z169" s="25"/>
      <c r="AA169" s="25"/>
      <c r="AB169" s="25"/>
      <c r="AC169" s="26">
        <f t="shared" ref="AC169:AD170" si="161">Q169+S169+U169+W169+Y169+AA169</f>
        <v>0</v>
      </c>
      <c r="AD169" s="29">
        <f t="shared" si="161"/>
        <v>0</v>
      </c>
      <c r="AE169" s="30">
        <f t="shared" ref="AE169:AF170" si="162">O169+AC169</f>
        <v>0</v>
      </c>
      <c r="AF169" s="26">
        <f t="shared" si="162"/>
        <v>0</v>
      </c>
      <c r="AG169" s="25"/>
      <c r="AH169" s="31"/>
    </row>
    <row r="170" spans="2:34" ht="24" customHeight="1">
      <c r="B170" s="580"/>
      <c r="C170" s="581"/>
      <c r="D170" s="581"/>
      <c r="E170" s="581"/>
      <c r="F170" s="32" t="s">
        <v>138</v>
      </c>
      <c r="G170" s="33"/>
      <c r="H170" s="34"/>
      <c r="I170" s="34"/>
      <c r="J170" s="34"/>
      <c r="K170" s="34"/>
      <c r="L170" s="34"/>
      <c r="M170" s="34"/>
      <c r="N170" s="34"/>
      <c r="O170" s="35">
        <f>G170+I170+K170+M170</f>
        <v>0</v>
      </c>
      <c r="P170" s="36">
        <f t="shared" si="160"/>
        <v>0</v>
      </c>
      <c r="Q170" s="37"/>
      <c r="R170" s="34"/>
      <c r="S170" s="34"/>
      <c r="T170" s="34"/>
      <c r="U170" s="34"/>
      <c r="V170" s="34"/>
      <c r="W170" s="34"/>
      <c r="X170" s="34"/>
      <c r="Y170" s="34"/>
      <c r="Z170" s="34"/>
      <c r="AA170" s="34"/>
      <c r="AB170" s="34"/>
      <c r="AC170" s="35">
        <f t="shared" si="161"/>
        <v>0</v>
      </c>
      <c r="AD170" s="38">
        <f t="shared" si="161"/>
        <v>0</v>
      </c>
      <c r="AE170" s="39">
        <f t="shared" si="162"/>
        <v>0</v>
      </c>
      <c r="AF170" s="35">
        <f t="shared" si="162"/>
        <v>0</v>
      </c>
      <c r="AG170" s="40"/>
      <c r="AH170" s="41"/>
    </row>
    <row r="171" spans="2:34" ht="24" customHeight="1">
      <c r="B171" s="582"/>
      <c r="C171" s="583"/>
      <c r="D171" s="583"/>
      <c r="E171" s="583"/>
      <c r="F171" s="86" t="s">
        <v>16</v>
      </c>
      <c r="G171" s="87">
        <f>SUM(G168:G170)</f>
        <v>0</v>
      </c>
      <c r="H171" s="88">
        <f t="shared" ref="H171:AH171" si="163">SUM(H168:H170)</f>
        <v>0</v>
      </c>
      <c r="I171" s="88">
        <f t="shared" si="163"/>
        <v>0</v>
      </c>
      <c r="J171" s="88">
        <f t="shared" si="163"/>
        <v>0</v>
      </c>
      <c r="K171" s="88">
        <f t="shared" si="163"/>
        <v>0</v>
      </c>
      <c r="L171" s="88">
        <f t="shared" si="163"/>
        <v>0</v>
      </c>
      <c r="M171" s="88">
        <f t="shared" si="163"/>
        <v>0</v>
      </c>
      <c r="N171" s="88">
        <f t="shared" si="163"/>
        <v>0</v>
      </c>
      <c r="O171" s="88">
        <f t="shared" si="163"/>
        <v>0</v>
      </c>
      <c r="P171" s="89">
        <f t="shared" si="163"/>
        <v>0</v>
      </c>
      <c r="Q171" s="90">
        <f t="shared" si="163"/>
        <v>0</v>
      </c>
      <c r="R171" s="88">
        <f t="shared" si="163"/>
        <v>0</v>
      </c>
      <c r="S171" s="88">
        <f t="shared" si="163"/>
        <v>0</v>
      </c>
      <c r="T171" s="88">
        <f t="shared" si="163"/>
        <v>0</v>
      </c>
      <c r="U171" s="88">
        <f t="shared" si="163"/>
        <v>0</v>
      </c>
      <c r="V171" s="88">
        <f t="shared" si="163"/>
        <v>0</v>
      </c>
      <c r="W171" s="88">
        <f t="shared" si="163"/>
        <v>0</v>
      </c>
      <c r="X171" s="88">
        <f t="shared" si="163"/>
        <v>0</v>
      </c>
      <c r="Y171" s="88">
        <f t="shared" si="163"/>
        <v>0</v>
      </c>
      <c r="Z171" s="88">
        <f t="shared" si="163"/>
        <v>0</v>
      </c>
      <c r="AA171" s="88">
        <f t="shared" si="163"/>
        <v>0</v>
      </c>
      <c r="AB171" s="88">
        <f t="shared" si="163"/>
        <v>0</v>
      </c>
      <c r="AC171" s="88">
        <f t="shared" si="163"/>
        <v>0</v>
      </c>
      <c r="AD171" s="91">
        <f t="shared" si="163"/>
        <v>0</v>
      </c>
      <c r="AE171" s="87">
        <f t="shared" si="163"/>
        <v>0</v>
      </c>
      <c r="AF171" s="88">
        <f t="shared" si="163"/>
        <v>0</v>
      </c>
      <c r="AG171" s="88">
        <f t="shared" si="163"/>
        <v>0</v>
      </c>
      <c r="AH171" s="89">
        <f t="shared" si="163"/>
        <v>0</v>
      </c>
    </row>
    <row r="172" spans="2:34" ht="24" customHeight="1">
      <c r="B172" s="580" t="s">
        <v>132</v>
      </c>
      <c r="C172" s="581"/>
      <c r="D172" s="581"/>
      <c r="E172" s="581"/>
      <c r="F172" s="172" t="s">
        <v>136</v>
      </c>
      <c r="G172" s="30"/>
      <c r="H172" s="25"/>
      <c r="I172" s="26"/>
      <c r="J172" s="25"/>
      <c r="K172" s="26"/>
      <c r="L172" s="25"/>
      <c r="M172" s="26"/>
      <c r="N172" s="26"/>
      <c r="O172" s="26">
        <f>G172+I172+K172+M172</f>
        <v>0</v>
      </c>
      <c r="P172" s="27">
        <f>H172+J172+L172+N172</f>
        <v>0</v>
      </c>
      <c r="Q172" s="234"/>
      <c r="R172" s="26"/>
      <c r="S172" s="26"/>
      <c r="T172" s="25"/>
      <c r="U172" s="26"/>
      <c r="V172" s="25"/>
      <c r="W172" s="26"/>
      <c r="X172" s="25"/>
      <c r="Y172" s="26"/>
      <c r="Z172" s="25"/>
      <c r="AA172" s="26">
        <v>1</v>
      </c>
      <c r="AB172" s="174">
        <v>8694000</v>
      </c>
      <c r="AC172" s="175">
        <f>Q172+S172+U172+W172+Y172+AA172</f>
        <v>1</v>
      </c>
      <c r="AD172" s="178">
        <f>R172+T172+V172+X172+Z172+AB172</f>
        <v>8694000</v>
      </c>
      <c r="AE172" s="173">
        <f>O172+AC172</f>
        <v>1</v>
      </c>
      <c r="AF172" s="175">
        <f>P172+AD172</f>
        <v>8694000</v>
      </c>
      <c r="AG172" s="26"/>
      <c r="AH172" s="31"/>
    </row>
    <row r="173" spans="2:34" ht="24" customHeight="1">
      <c r="B173" s="580"/>
      <c r="C173" s="581"/>
      <c r="D173" s="581"/>
      <c r="E173" s="581"/>
      <c r="F173" s="23" t="s">
        <v>137</v>
      </c>
      <c r="G173" s="24"/>
      <c r="H173" s="25"/>
      <c r="I173" s="25"/>
      <c r="J173" s="25"/>
      <c r="K173" s="25"/>
      <c r="L173" s="25"/>
      <c r="M173" s="25"/>
      <c r="N173" s="25"/>
      <c r="O173" s="26">
        <f>G173+I173+K173+M173</f>
        <v>0</v>
      </c>
      <c r="P173" s="27">
        <f t="shared" ref="P173:P174" si="164">H173+J173+L173+N173</f>
        <v>0</v>
      </c>
      <c r="Q173" s="28"/>
      <c r="R173" s="25"/>
      <c r="S173" s="25"/>
      <c r="T173" s="25"/>
      <c r="U173" s="25"/>
      <c r="V173" s="25"/>
      <c r="W173" s="25"/>
      <c r="X173" s="25"/>
      <c r="Y173" s="25"/>
      <c r="Z173" s="25"/>
      <c r="AA173" s="25"/>
      <c r="AB173" s="174"/>
      <c r="AC173" s="175">
        <f t="shared" ref="AC173:AD174" si="165">Q173+S173+U173+W173+Y173+AA173</f>
        <v>0</v>
      </c>
      <c r="AD173" s="178">
        <f t="shared" si="165"/>
        <v>0</v>
      </c>
      <c r="AE173" s="173">
        <f t="shared" ref="AE173:AF174" si="166">O173+AC173</f>
        <v>0</v>
      </c>
      <c r="AF173" s="175">
        <f t="shared" si="166"/>
        <v>0</v>
      </c>
      <c r="AG173" s="25"/>
      <c r="AH173" s="31"/>
    </row>
    <row r="174" spans="2:34" ht="24" customHeight="1">
      <c r="B174" s="580"/>
      <c r="C174" s="581"/>
      <c r="D174" s="581"/>
      <c r="E174" s="581"/>
      <c r="F174" s="32" t="s">
        <v>138</v>
      </c>
      <c r="G174" s="33"/>
      <c r="H174" s="34"/>
      <c r="I174" s="34"/>
      <c r="J174" s="34"/>
      <c r="K174" s="34"/>
      <c r="L174" s="34"/>
      <c r="M174" s="34"/>
      <c r="N174" s="34"/>
      <c r="O174" s="35">
        <f>G174+I174+K174+M174</f>
        <v>0</v>
      </c>
      <c r="P174" s="36">
        <f t="shared" si="164"/>
        <v>0</v>
      </c>
      <c r="Q174" s="37"/>
      <c r="R174" s="34"/>
      <c r="S174" s="34"/>
      <c r="T174" s="34"/>
      <c r="U174" s="34"/>
      <c r="V174" s="34"/>
      <c r="W174" s="34"/>
      <c r="X174" s="34"/>
      <c r="Y174" s="34"/>
      <c r="Z174" s="34"/>
      <c r="AA174" s="34"/>
      <c r="AB174" s="183"/>
      <c r="AC174" s="184">
        <f t="shared" si="165"/>
        <v>0</v>
      </c>
      <c r="AD174" s="187">
        <f t="shared" si="165"/>
        <v>0</v>
      </c>
      <c r="AE174" s="188">
        <f t="shared" si="166"/>
        <v>0</v>
      </c>
      <c r="AF174" s="184">
        <f t="shared" si="166"/>
        <v>0</v>
      </c>
      <c r="AG174" s="40"/>
      <c r="AH174" s="41"/>
    </row>
    <row r="175" spans="2:34" ht="24" customHeight="1">
      <c r="B175" s="580"/>
      <c r="C175" s="581"/>
      <c r="D175" s="581"/>
      <c r="E175" s="581"/>
      <c r="F175" s="80" t="s">
        <v>16</v>
      </c>
      <c r="G175" s="81">
        <f>SUM(G172:G174)</f>
        <v>0</v>
      </c>
      <c r="H175" s="82">
        <f t="shared" ref="H175:AH175" si="167">SUM(H172:H174)</f>
        <v>0</v>
      </c>
      <c r="I175" s="82">
        <f t="shared" si="167"/>
        <v>0</v>
      </c>
      <c r="J175" s="82">
        <f t="shared" si="167"/>
        <v>0</v>
      </c>
      <c r="K175" s="82">
        <f t="shared" si="167"/>
        <v>0</v>
      </c>
      <c r="L175" s="82">
        <f t="shared" si="167"/>
        <v>0</v>
      </c>
      <c r="M175" s="82">
        <f t="shared" si="167"/>
        <v>0</v>
      </c>
      <c r="N175" s="82">
        <f t="shared" si="167"/>
        <v>0</v>
      </c>
      <c r="O175" s="82">
        <f t="shared" si="167"/>
        <v>0</v>
      </c>
      <c r="P175" s="83">
        <f t="shared" si="167"/>
        <v>0</v>
      </c>
      <c r="Q175" s="84">
        <f t="shared" si="167"/>
        <v>0</v>
      </c>
      <c r="R175" s="82">
        <f t="shared" si="167"/>
        <v>0</v>
      </c>
      <c r="S175" s="82">
        <f t="shared" si="167"/>
        <v>0</v>
      </c>
      <c r="T175" s="82">
        <f t="shared" si="167"/>
        <v>0</v>
      </c>
      <c r="U175" s="82">
        <f t="shared" si="167"/>
        <v>0</v>
      </c>
      <c r="V175" s="82">
        <f t="shared" si="167"/>
        <v>0</v>
      </c>
      <c r="W175" s="82">
        <f t="shared" si="167"/>
        <v>0</v>
      </c>
      <c r="X175" s="82">
        <f t="shared" si="167"/>
        <v>0</v>
      </c>
      <c r="Y175" s="82">
        <f t="shared" si="167"/>
        <v>0</v>
      </c>
      <c r="Z175" s="82">
        <f t="shared" si="167"/>
        <v>0</v>
      </c>
      <c r="AA175" s="82">
        <f t="shared" si="167"/>
        <v>1</v>
      </c>
      <c r="AB175" s="192">
        <f t="shared" si="167"/>
        <v>8694000</v>
      </c>
      <c r="AC175" s="192">
        <f t="shared" si="167"/>
        <v>1</v>
      </c>
      <c r="AD175" s="195">
        <f t="shared" si="167"/>
        <v>8694000</v>
      </c>
      <c r="AE175" s="191">
        <f t="shared" si="167"/>
        <v>1</v>
      </c>
      <c r="AF175" s="192">
        <f t="shared" si="167"/>
        <v>8694000</v>
      </c>
      <c r="AG175" s="82">
        <f t="shared" si="167"/>
        <v>0</v>
      </c>
      <c r="AH175" s="83">
        <f t="shared" si="167"/>
        <v>0</v>
      </c>
    </row>
    <row r="176" spans="2:34" ht="24" customHeight="1">
      <c r="B176" s="578" t="s">
        <v>133</v>
      </c>
      <c r="C176" s="579"/>
      <c r="D176" s="579"/>
      <c r="E176" s="579"/>
      <c r="F176" s="42" t="s">
        <v>136</v>
      </c>
      <c r="G176" s="43"/>
      <c r="H176" s="44"/>
      <c r="I176" s="45"/>
      <c r="J176" s="44"/>
      <c r="K176" s="45"/>
      <c r="L176" s="44"/>
      <c r="M176" s="45"/>
      <c r="N176" s="45"/>
      <c r="O176" s="45">
        <f>G176+I176+K176+M176</f>
        <v>0</v>
      </c>
      <c r="P176" s="46">
        <f>H176+J176+L176+N176</f>
        <v>0</v>
      </c>
      <c r="Q176" s="47"/>
      <c r="R176" s="45"/>
      <c r="S176" s="45"/>
      <c r="T176" s="44"/>
      <c r="U176" s="45"/>
      <c r="V176" s="44"/>
      <c r="W176" s="45"/>
      <c r="X176" s="44"/>
      <c r="Y176" s="45"/>
      <c r="Z176" s="44"/>
      <c r="AA176" s="45"/>
      <c r="AB176" s="44"/>
      <c r="AC176" s="45">
        <f>Q176+S176+U176+W176+Y176+AA176</f>
        <v>0</v>
      </c>
      <c r="AD176" s="48">
        <f>R176+T176+V176+X176+Z176+AB176</f>
        <v>0</v>
      </c>
      <c r="AE176" s="43">
        <f>O176+AC176</f>
        <v>0</v>
      </c>
      <c r="AF176" s="45">
        <f>P176+AD176</f>
        <v>0</v>
      </c>
      <c r="AG176" s="45"/>
      <c r="AH176" s="49"/>
    </row>
    <row r="177" spans="2:34" ht="24" customHeight="1">
      <c r="B177" s="580"/>
      <c r="C177" s="581"/>
      <c r="D177" s="581"/>
      <c r="E177" s="581"/>
      <c r="F177" s="23" t="s">
        <v>137</v>
      </c>
      <c r="G177" s="24"/>
      <c r="H177" s="25"/>
      <c r="I177" s="25"/>
      <c r="J177" s="25"/>
      <c r="K177" s="25"/>
      <c r="L177" s="25"/>
      <c r="M177" s="25"/>
      <c r="N177" s="25"/>
      <c r="O177" s="26">
        <f>G177+I177+K177+M177</f>
        <v>0</v>
      </c>
      <c r="P177" s="27">
        <f t="shared" ref="P177:P178" si="168">H177+J177+L177+N177</f>
        <v>0</v>
      </c>
      <c r="Q177" s="28"/>
      <c r="R177" s="25"/>
      <c r="S177" s="25"/>
      <c r="T177" s="25"/>
      <c r="U177" s="25"/>
      <c r="V177" s="25"/>
      <c r="W177" s="25"/>
      <c r="X177" s="25"/>
      <c r="Y177" s="25"/>
      <c r="Z177" s="25"/>
      <c r="AA177" s="25"/>
      <c r="AB177" s="25"/>
      <c r="AC177" s="26">
        <f t="shared" ref="AC177:AD178" si="169">Q177+S177+U177+W177+Y177+AA177</f>
        <v>0</v>
      </c>
      <c r="AD177" s="29">
        <f t="shared" si="169"/>
        <v>0</v>
      </c>
      <c r="AE177" s="30">
        <f t="shared" ref="AE177:AF178" si="170">O177+AC177</f>
        <v>0</v>
      </c>
      <c r="AF177" s="26">
        <f t="shared" si="170"/>
        <v>0</v>
      </c>
      <c r="AG177" s="25"/>
      <c r="AH177" s="31"/>
    </row>
    <row r="178" spans="2:34" ht="24" customHeight="1">
      <c r="B178" s="580"/>
      <c r="C178" s="581"/>
      <c r="D178" s="581"/>
      <c r="E178" s="581"/>
      <c r="F178" s="32" t="s">
        <v>138</v>
      </c>
      <c r="G178" s="33"/>
      <c r="H178" s="34"/>
      <c r="I178" s="34"/>
      <c r="J178" s="34"/>
      <c r="K178" s="34"/>
      <c r="L178" s="34"/>
      <c r="M178" s="34"/>
      <c r="N178" s="34"/>
      <c r="O178" s="35">
        <f>G178+I178+K178+M178</f>
        <v>0</v>
      </c>
      <c r="P178" s="36">
        <f t="shared" si="168"/>
        <v>0</v>
      </c>
      <c r="Q178" s="37"/>
      <c r="R178" s="34"/>
      <c r="S178" s="34"/>
      <c r="T178" s="34"/>
      <c r="U178" s="34"/>
      <c r="V178" s="34"/>
      <c r="W178" s="34"/>
      <c r="X178" s="34"/>
      <c r="Y178" s="34"/>
      <c r="Z178" s="34"/>
      <c r="AA178" s="34"/>
      <c r="AB178" s="34"/>
      <c r="AC178" s="35">
        <f t="shared" si="169"/>
        <v>0</v>
      </c>
      <c r="AD178" s="38">
        <f t="shared" si="169"/>
        <v>0</v>
      </c>
      <c r="AE178" s="39">
        <f t="shared" si="170"/>
        <v>0</v>
      </c>
      <c r="AF178" s="35">
        <f t="shared" si="170"/>
        <v>0</v>
      </c>
      <c r="AG178" s="40"/>
      <c r="AH178" s="41"/>
    </row>
    <row r="179" spans="2:34" ht="24" customHeight="1">
      <c r="B179" s="580"/>
      <c r="C179" s="581"/>
      <c r="D179" s="581"/>
      <c r="E179" s="581"/>
      <c r="F179" s="50" t="s">
        <v>16</v>
      </c>
      <c r="G179" s="51">
        <f>SUM(G176:G178)</f>
        <v>0</v>
      </c>
      <c r="H179" s="52">
        <f t="shared" ref="H179:AH179" si="171">SUM(H176:H178)</f>
        <v>0</v>
      </c>
      <c r="I179" s="52">
        <f t="shared" si="171"/>
        <v>0</v>
      </c>
      <c r="J179" s="52">
        <f t="shared" si="171"/>
        <v>0</v>
      </c>
      <c r="K179" s="52">
        <f t="shared" si="171"/>
        <v>0</v>
      </c>
      <c r="L179" s="52">
        <f t="shared" si="171"/>
        <v>0</v>
      </c>
      <c r="M179" s="52">
        <f t="shared" si="171"/>
        <v>0</v>
      </c>
      <c r="N179" s="52">
        <f t="shared" si="171"/>
        <v>0</v>
      </c>
      <c r="O179" s="52">
        <f t="shared" si="171"/>
        <v>0</v>
      </c>
      <c r="P179" s="53">
        <f t="shared" si="171"/>
        <v>0</v>
      </c>
      <c r="Q179" s="54">
        <f t="shared" si="171"/>
        <v>0</v>
      </c>
      <c r="R179" s="52">
        <f t="shared" si="171"/>
        <v>0</v>
      </c>
      <c r="S179" s="52">
        <f t="shared" si="171"/>
        <v>0</v>
      </c>
      <c r="T179" s="52">
        <f t="shared" si="171"/>
        <v>0</v>
      </c>
      <c r="U179" s="52">
        <f t="shared" si="171"/>
        <v>0</v>
      </c>
      <c r="V179" s="52">
        <f t="shared" si="171"/>
        <v>0</v>
      </c>
      <c r="W179" s="52">
        <f t="shared" si="171"/>
        <v>0</v>
      </c>
      <c r="X179" s="52">
        <f t="shared" si="171"/>
        <v>0</v>
      </c>
      <c r="Y179" s="52">
        <f t="shared" si="171"/>
        <v>0</v>
      </c>
      <c r="Z179" s="52">
        <f t="shared" si="171"/>
        <v>0</v>
      </c>
      <c r="AA179" s="52">
        <f t="shared" si="171"/>
        <v>0</v>
      </c>
      <c r="AB179" s="52">
        <f t="shared" si="171"/>
        <v>0</v>
      </c>
      <c r="AC179" s="52">
        <f t="shared" si="171"/>
        <v>0</v>
      </c>
      <c r="AD179" s="55">
        <f t="shared" si="171"/>
        <v>0</v>
      </c>
      <c r="AE179" s="51">
        <f t="shared" si="171"/>
        <v>0</v>
      </c>
      <c r="AF179" s="52">
        <f t="shared" si="171"/>
        <v>0</v>
      </c>
      <c r="AG179" s="52">
        <f t="shared" si="171"/>
        <v>0</v>
      </c>
      <c r="AH179" s="53">
        <f t="shared" si="171"/>
        <v>0</v>
      </c>
    </row>
    <row r="180" spans="2:34" ht="24" customHeight="1">
      <c r="B180" s="578" t="s">
        <v>134</v>
      </c>
      <c r="C180" s="579"/>
      <c r="D180" s="579"/>
      <c r="E180" s="579"/>
      <c r="F180" s="42" t="s">
        <v>136</v>
      </c>
      <c r="G180" s="43"/>
      <c r="H180" s="44"/>
      <c r="I180" s="45"/>
      <c r="J180" s="44"/>
      <c r="K180" s="45"/>
      <c r="L180" s="44"/>
      <c r="M180" s="45"/>
      <c r="N180" s="45"/>
      <c r="O180" s="45">
        <f>G180+I180+K180+M180</f>
        <v>0</v>
      </c>
      <c r="P180" s="46">
        <f>H180+J180+L180+N180</f>
        <v>0</v>
      </c>
      <c r="Q180" s="47"/>
      <c r="R180" s="45"/>
      <c r="S180" s="45"/>
      <c r="T180" s="44"/>
      <c r="U180" s="45"/>
      <c r="V180" s="44"/>
      <c r="W180" s="45"/>
      <c r="X180" s="44"/>
      <c r="Y180" s="45"/>
      <c r="Z180" s="44"/>
      <c r="AA180" s="45"/>
      <c r="AB180" s="44"/>
      <c r="AC180" s="45">
        <f>Q180+S180+U180+W180+Y180+AA180</f>
        <v>0</v>
      </c>
      <c r="AD180" s="48">
        <f>R180+T180+V180+X180+Z180+AB180</f>
        <v>0</v>
      </c>
      <c r="AE180" s="43">
        <f>O180+AC180</f>
        <v>0</v>
      </c>
      <c r="AF180" s="45">
        <f>P180+AD180</f>
        <v>0</v>
      </c>
      <c r="AG180" s="45"/>
      <c r="AH180" s="49"/>
    </row>
    <row r="181" spans="2:34" ht="24" customHeight="1">
      <c r="B181" s="580"/>
      <c r="C181" s="581"/>
      <c r="D181" s="581"/>
      <c r="E181" s="581"/>
      <c r="F181" s="23" t="s">
        <v>137</v>
      </c>
      <c r="G181" s="24"/>
      <c r="H181" s="25"/>
      <c r="I181" s="25"/>
      <c r="J181" s="25"/>
      <c r="K181" s="25"/>
      <c r="L181" s="25"/>
      <c r="M181" s="25"/>
      <c r="N181" s="25"/>
      <c r="O181" s="26">
        <f>G181+I181+K181+M181</f>
        <v>0</v>
      </c>
      <c r="P181" s="27">
        <f t="shared" ref="P181:P182" si="172">H181+J181+L181+N181</f>
        <v>0</v>
      </c>
      <c r="Q181" s="28"/>
      <c r="R181" s="25"/>
      <c r="S181" s="25"/>
      <c r="T181" s="25"/>
      <c r="U181" s="25"/>
      <c r="V181" s="25"/>
      <c r="W181" s="25"/>
      <c r="X181" s="25"/>
      <c r="Y181" s="25"/>
      <c r="Z181" s="25"/>
      <c r="AA181" s="25"/>
      <c r="AB181" s="25"/>
      <c r="AC181" s="26">
        <f t="shared" ref="AC181:AD182" si="173">Q181+S181+U181+W181+Y181+AA181</f>
        <v>0</v>
      </c>
      <c r="AD181" s="29">
        <f t="shared" si="173"/>
        <v>0</v>
      </c>
      <c r="AE181" s="30">
        <f t="shared" ref="AE181:AF182" si="174">O181+AC181</f>
        <v>0</v>
      </c>
      <c r="AF181" s="26">
        <f t="shared" si="174"/>
        <v>0</v>
      </c>
      <c r="AG181" s="25"/>
      <c r="AH181" s="31"/>
    </row>
    <row r="182" spans="2:34" ht="24" customHeight="1">
      <c r="B182" s="580"/>
      <c r="C182" s="581"/>
      <c r="D182" s="581"/>
      <c r="E182" s="581"/>
      <c r="F182" s="32" t="s">
        <v>138</v>
      </c>
      <c r="G182" s="33"/>
      <c r="H182" s="34"/>
      <c r="I182" s="34"/>
      <c r="J182" s="34"/>
      <c r="K182" s="34"/>
      <c r="L182" s="34"/>
      <c r="M182" s="34"/>
      <c r="N182" s="34"/>
      <c r="O182" s="35">
        <f>G182+I182+K182+M182</f>
        <v>0</v>
      </c>
      <c r="P182" s="36">
        <f t="shared" si="172"/>
        <v>0</v>
      </c>
      <c r="Q182" s="37"/>
      <c r="R182" s="34"/>
      <c r="S182" s="34"/>
      <c r="T182" s="34"/>
      <c r="U182" s="34"/>
      <c r="V182" s="34"/>
      <c r="W182" s="34"/>
      <c r="X182" s="34"/>
      <c r="Y182" s="34"/>
      <c r="Z182" s="34"/>
      <c r="AA182" s="34"/>
      <c r="AB182" s="34"/>
      <c r="AC182" s="35">
        <f t="shared" si="173"/>
        <v>0</v>
      </c>
      <c r="AD182" s="38">
        <f t="shared" si="173"/>
        <v>0</v>
      </c>
      <c r="AE182" s="39">
        <f t="shared" si="174"/>
        <v>0</v>
      </c>
      <c r="AF182" s="35">
        <f t="shared" si="174"/>
        <v>0</v>
      </c>
      <c r="AG182" s="40"/>
      <c r="AH182" s="41"/>
    </row>
    <row r="183" spans="2:34" ht="24" customHeight="1">
      <c r="B183" s="580"/>
      <c r="C183" s="581"/>
      <c r="D183" s="581"/>
      <c r="E183" s="581"/>
      <c r="F183" s="50" t="s">
        <v>16</v>
      </c>
      <c r="G183" s="51">
        <f>SUM(G180:G182)</f>
        <v>0</v>
      </c>
      <c r="H183" s="52">
        <f t="shared" ref="H183:AH183" si="175">SUM(H180:H182)</f>
        <v>0</v>
      </c>
      <c r="I183" s="52">
        <f t="shared" si="175"/>
        <v>0</v>
      </c>
      <c r="J183" s="52">
        <f t="shared" si="175"/>
        <v>0</v>
      </c>
      <c r="K183" s="52">
        <f t="shared" si="175"/>
        <v>0</v>
      </c>
      <c r="L183" s="52">
        <f t="shared" si="175"/>
        <v>0</v>
      </c>
      <c r="M183" s="52">
        <f t="shared" si="175"/>
        <v>0</v>
      </c>
      <c r="N183" s="52">
        <f t="shared" si="175"/>
        <v>0</v>
      </c>
      <c r="O183" s="52">
        <f t="shared" si="175"/>
        <v>0</v>
      </c>
      <c r="P183" s="53">
        <f t="shared" si="175"/>
        <v>0</v>
      </c>
      <c r="Q183" s="54">
        <f t="shared" si="175"/>
        <v>0</v>
      </c>
      <c r="R183" s="52">
        <f t="shared" si="175"/>
        <v>0</v>
      </c>
      <c r="S183" s="52">
        <f t="shared" si="175"/>
        <v>0</v>
      </c>
      <c r="T183" s="52">
        <f t="shared" si="175"/>
        <v>0</v>
      </c>
      <c r="U183" s="52">
        <f t="shared" si="175"/>
        <v>0</v>
      </c>
      <c r="V183" s="52">
        <f t="shared" si="175"/>
        <v>0</v>
      </c>
      <c r="W183" s="52">
        <f t="shared" si="175"/>
        <v>0</v>
      </c>
      <c r="X183" s="52">
        <f t="shared" si="175"/>
        <v>0</v>
      </c>
      <c r="Y183" s="52">
        <f t="shared" si="175"/>
        <v>0</v>
      </c>
      <c r="Z183" s="52">
        <f t="shared" si="175"/>
        <v>0</v>
      </c>
      <c r="AA183" s="52">
        <f t="shared" si="175"/>
        <v>0</v>
      </c>
      <c r="AB183" s="52">
        <f t="shared" si="175"/>
        <v>0</v>
      </c>
      <c r="AC183" s="52">
        <f t="shared" si="175"/>
        <v>0</v>
      </c>
      <c r="AD183" s="55">
        <f t="shared" si="175"/>
        <v>0</v>
      </c>
      <c r="AE183" s="51">
        <f t="shared" si="175"/>
        <v>0</v>
      </c>
      <c r="AF183" s="52">
        <f t="shared" si="175"/>
        <v>0</v>
      </c>
      <c r="AG183" s="52">
        <f t="shared" si="175"/>
        <v>0</v>
      </c>
      <c r="AH183" s="53">
        <f t="shared" si="175"/>
        <v>0</v>
      </c>
    </row>
    <row r="184" spans="2:34" ht="24" customHeight="1">
      <c r="B184" s="580" t="s">
        <v>135</v>
      </c>
      <c r="C184" s="581"/>
      <c r="D184" s="581"/>
      <c r="E184" s="635"/>
      <c r="F184" s="42" t="s">
        <v>136</v>
      </c>
      <c r="G184" s="43"/>
      <c r="H184" s="44"/>
      <c r="I184" s="45"/>
      <c r="J184" s="44"/>
      <c r="K184" s="45"/>
      <c r="L184" s="44"/>
      <c r="M184" s="45"/>
      <c r="N184" s="45"/>
      <c r="O184" s="45">
        <f>G184+I184+K184+M184</f>
        <v>0</v>
      </c>
      <c r="P184" s="46">
        <f>H184+J184+L184+N184</f>
        <v>0</v>
      </c>
      <c r="Q184" s="47"/>
      <c r="R184" s="45"/>
      <c r="S184" s="45"/>
      <c r="T184" s="44"/>
      <c r="U184" s="45"/>
      <c r="V184" s="44"/>
      <c r="W184" s="45"/>
      <c r="X184" s="44"/>
      <c r="Y184" s="45"/>
      <c r="Z184" s="44"/>
      <c r="AA184" s="45"/>
      <c r="AB184" s="44"/>
      <c r="AC184" s="45">
        <f>Q184+S184+U184+W184+Y184+AA184</f>
        <v>0</v>
      </c>
      <c r="AD184" s="48">
        <f>R184+T184+V184+X184+Z184+AB184</f>
        <v>0</v>
      </c>
      <c r="AE184" s="43">
        <f>O184+AC184</f>
        <v>0</v>
      </c>
      <c r="AF184" s="45">
        <f>P184+AD184</f>
        <v>0</v>
      </c>
      <c r="AG184" s="45"/>
      <c r="AH184" s="49"/>
    </row>
    <row r="185" spans="2:34" ht="24" customHeight="1">
      <c r="B185" s="580"/>
      <c r="C185" s="581"/>
      <c r="D185" s="581"/>
      <c r="E185" s="635"/>
      <c r="F185" s="23" t="s">
        <v>137</v>
      </c>
      <c r="G185" s="24"/>
      <c r="H185" s="25"/>
      <c r="I185" s="25"/>
      <c r="J185" s="25"/>
      <c r="K185" s="25"/>
      <c r="L185" s="25"/>
      <c r="M185" s="25"/>
      <c r="N185" s="25"/>
      <c r="O185" s="26">
        <f>G185+I185+K185+M185</f>
        <v>0</v>
      </c>
      <c r="P185" s="27">
        <f t="shared" ref="P185:P186" si="176">H185+J185+L185+N185</f>
        <v>0</v>
      </c>
      <c r="Q185" s="28"/>
      <c r="R185" s="25"/>
      <c r="S185" s="25"/>
      <c r="T185" s="25"/>
      <c r="U185" s="25"/>
      <c r="V185" s="25"/>
      <c r="W185" s="25"/>
      <c r="X185" s="25"/>
      <c r="Y185" s="25"/>
      <c r="Z185" s="25"/>
      <c r="AA185" s="25"/>
      <c r="AB185" s="25"/>
      <c r="AC185" s="26">
        <f t="shared" ref="AC185:AD186" si="177">Q185+S185+U185+W185+Y185+AA185</f>
        <v>0</v>
      </c>
      <c r="AD185" s="29">
        <f t="shared" si="177"/>
        <v>0</v>
      </c>
      <c r="AE185" s="30">
        <f t="shared" ref="AE185:AF186" si="178">O185+AC185</f>
        <v>0</v>
      </c>
      <c r="AF185" s="26">
        <f t="shared" si="178"/>
        <v>0</v>
      </c>
      <c r="AG185" s="25"/>
      <c r="AH185" s="31"/>
    </row>
    <row r="186" spans="2:34" ht="24" customHeight="1">
      <c r="B186" s="580"/>
      <c r="C186" s="581"/>
      <c r="D186" s="581"/>
      <c r="E186" s="635"/>
      <c r="F186" s="32" t="s">
        <v>138</v>
      </c>
      <c r="G186" s="33"/>
      <c r="H186" s="34"/>
      <c r="I186" s="34"/>
      <c r="J186" s="34"/>
      <c r="K186" s="34"/>
      <c r="L186" s="34"/>
      <c r="M186" s="34"/>
      <c r="N186" s="34"/>
      <c r="O186" s="35">
        <f>G186+I186+K186+M186</f>
        <v>0</v>
      </c>
      <c r="P186" s="36">
        <f t="shared" si="176"/>
        <v>0</v>
      </c>
      <c r="Q186" s="37"/>
      <c r="R186" s="34"/>
      <c r="S186" s="34"/>
      <c r="T186" s="34"/>
      <c r="U186" s="34"/>
      <c r="V186" s="34"/>
      <c r="W186" s="34"/>
      <c r="X186" s="34"/>
      <c r="Y186" s="34"/>
      <c r="Z186" s="34"/>
      <c r="AA186" s="34"/>
      <c r="AB186" s="34"/>
      <c r="AC186" s="35">
        <f t="shared" si="177"/>
        <v>0</v>
      </c>
      <c r="AD186" s="38">
        <f t="shared" si="177"/>
        <v>0</v>
      </c>
      <c r="AE186" s="39">
        <f t="shared" si="178"/>
        <v>0</v>
      </c>
      <c r="AF186" s="35">
        <f t="shared" si="178"/>
        <v>0</v>
      </c>
      <c r="AG186" s="40"/>
      <c r="AH186" s="41"/>
    </row>
    <row r="187" spans="2:34" ht="24" customHeight="1" thickBot="1">
      <c r="B187" s="580"/>
      <c r="C187" s="581"/>
      <c r="D187" s="581"/>
      <c r="E187" s="635"/>
      <c r="F187" s="50" t="s">
        <v>16</v>
      </c>
      <c r="G187" s="51">
        <f>SUM(G184:G186)</f>
        <v>0</v>
      </c>
      <c r="H187" s="52">
        <f t="shared" ref="H187:AH187" si="179">SUM(H184:H186)</f>
        <v>0</v>
      </c>
      <c r="I187" s="52">
        <f t="shared" si="179"/>
        <v>0</v>
      </c>
      <c r="J187" s="52">
        <f t="shared" si="179"/>
        <v>0</v>
      </c>
      <c r="K187" s="52">
        <f t="shared" si="179"/>
        <v>0</v>
      </c>
      <c r="L187" s="52">
        <f t="shared" si="179"/>
        <v>0</v>
      </c>
      <c r="M187" s="52">
        <f t="shared" si="179"/>
        <v>0</v>
      </c>
      <c r="N187" s="52">
        <f t="shared" si="179"/>
        <v>0</v>
      </c>
      <c r="O187" s="52">
        <f t="shared" si="179"/>
        <v>0</v>
      </c>
      <c r="P187" s="53">
        <f t="shared" si="179"/>
        <v>0</v>
      </c>
      <c r="Q187" s="54">
        <f t="shared" si="179"/>
        <v>0</v>
      </c>
      <c r="R187" s="52">
        <f t="shared" si="179"/>
        <v>0</v>
      </c>
      <c r="S187" s="52">
        <f t="shared" si="179"/>
        <v>0</v>
      </c>
      <c r="T187" s="52">
        <f t="shared" si="179"/>
        <v>0</v>
      </c>
      <c r="U187" s="52">
        <f t="shared" si="179"/>
        <v>0</v>
      </c>
      <c r="V187" s="52">
        <f t="shared" si="179"/>
        <v>0</v>
      </c>
      <c r="W187" s="52">
        <f t="shared" si="179"/>
        <v>0</v>
      </c>
      <c r="X187" s="52">
        <f t="shared" si="179"/>
        <v>0</v>
      </c>
      <c r="Y187" s="52">
        <f t="shared" si="179"/>
        <v>0</v>
      </c>
      <c r="Z187" s="52">
        <f t="shared" si="179"/>
        <v>0</v>
      </c>
      <c r="AA187" s="52">
        <f t="shared" si="179"/>
        <v>0</v>
      </c>
      <c r="AB187" s="52">
        <f t="shared" si="179"/>
        <v>0</v>
      </c>
      <c r="AC187" s="52">
        <f t="shared" si="179"/>
        <v>0</v>
      </c>
      <c r="AD187" s="55">
        <f t="shared" si="179"/>
        <v>0</v>
      </c>
      <c r="AE187" s="51">
        <f t="shared" si="179"/>
        <v>0</v>
      </c>
      <c r="AF187" s="52">
        <f t="shared" si="179"/>
        <v>0</v>
      </c>
      <c r="AG187" s="52">
        <f t="shared" si="179"/>
        <v>0</v>
      </c>
      <c r="AH187" s="53">
        <f t="shared" si="179"/>
        <v>0</v>
      </c>
    </row>
    <row r="188" spans="2:34" s="268" customFormat="1" ht="24" customHeight="1">
      <c r="B188" s="668" t="s">
        <v>142</v>
      </c>
      <c r="C188" s="669"/>
      <c r="D188" s="669"/>
      <c r="E188" s="669"/>
      <c r="F188" s="121" t="s">
        <v>143</v>
      </c>
      <c r="G188" s="92"/>
      <c r="H188" s="93"/>
      <c r="I188" s="94"/>
      <c r="J188" s="93"/>
      <c r="K188" s="94"/>
      <c r="L188" s="93"/>
      <c r="M188" s="94"/>
      <c r="N188" s="94"/>
      <c r="O188" s="94">
        <f>G188+I188+K188+M188</f>
        <v>0</v>
      </c>
      <c r="P188" s="95">
        <f>H188+J188+L188+N188</f>
        <v>0</v>
      </c>
      <c r="Q188" s="96"/>
      <c r="R188" s="94"/>
      <c r="S188" s="94"/>
      <c r="T188" s="93"/>
      <c r="U188" s="94"/>
      <c r="V188" s="93"/>
      <c r="W188" s="94"/>
      <c r="X188" s="93"/>
      <c r="Y188" s="94"/>
      <c r="Z188" s="93"/>
      <c r="AA188" s="94"/>
      <c r="AB188" s="93"/>
      <c r="AC188" s="94">
        <f>Q188+S188+U188+W188+Y188+AA188</f>
        <v>0</v>
      </c>
      <c r="AD188" s="97">
        <f>R188+T188+V188+X188+Z188+AB188</f>
        <v>0</v>
      </c>
      <c r="AE188" s="92">
        <f>O188+AC188</f>
        <v>0</v>
      </c>
      <c r="AF188" s="94">
        <f>P188+AD188</f>
        <v>0</v>
      </c>
      <c r="AG188" s="94"/>
      <c r="AH188" s="98"/>
    </row>
    <row r="189" spans="2:34" s="268" customFormat="1" ht="24" customHeight="1">
      <c r="B189" s="661"/>
      <c r="C189" s="662"/>
      <c r="D189" s="662"/>
      <c r="E189" s="662"/>
      <c r="F189" s="122" t="s">
        <v>144</v>
      </c>
      <c r="G189" s="99"/>
      <c r="H189" s="100"/>
      <c r="I189" s="100"/>
      <c r="J189" s="100"/>
      <c r="K189" s="100"/>
      <c r="L189" s="100"/>
      <c r="M189" s="100"/>
      <c r="N189" s="100"/>
      <c r="O189" s="101">
        <f>G189+I189+K189+M189</f>
        <v>0</v>
      </c>
      <c r="P189" s="102">
        <f t="shared" ref="P189:P190" si="180">H189+J189+L189+N189</f>
        <v>0</v>
      </c>
      <c r="Q189" s="103"/>
      <c r="R189" s="100"/>
      <c r="S189" s="100"/>
      <c r="T189" s="100"/>
      <c r="U189" s="100"/>
      <c r="V189" s="100"/>
      <c r="W189" s="100"/>
      <c r="X189" s="100"/>
      <c r="Y189" s="100"/>
      <c r="Z189" s="100"/>
      <c r="AA189" s="100"/>
      <c r="AB189" s="100"/>
      <c r="AC189" s="101">
        <f t="shared" ref="AC189:AD190" si="181">Q189+S189+U189+W189+Y189+AA189</f>
        <v>0</v>
      </c>
      <c r="AD189" s="104">
        <f t="shared" si="181"/>
        <v>0</v>
      </c>
      <c r="AE189" s="105">
        <f t="shared" ref="AE189:AF190" si="182">O189+AC189</f>
        <v>0</v>
      </c>
      <c r="AF189" s="101">
        <f t="shared" si="182"/>
        <v>0</v>
      </c>
      <c r="AG189" s="100"/>
      <c r="AH189" s="106"/>
    </row>
    <row r="190" spans="2:34" s="268" customFormat="1" ht="24" customHeight="1">
      <c r="B190" s="661"/>
      <c r="C190" s="662"/>
      <c r="D190" s="662"/>
      <c r="E190" s="662"/>
      <c r="F190" s="123" t="s">
        <v>145</v>
      </c>
      <c r="G190" s="107"/>
      <c r="H190" s="108"/>
      <c r="I190" s="108"/>
      <c r="J190" s="108"/>
      <c r="K190" s="108"/>
      <c r="L190" s="108"/>
      <c r="M190" s="108"/>
      <c r="N190" s="108"/>
      <c r="O190" s="109">
        <f>G190+I190+K190+M190</f>
        <v>0</v>
      </c>
      <c r="P190" s="110">
        <f t="shared" si="180"/>
        <v>0</v>
      </c>
      <c r="Q190" s="111"/>
      <c r="R190" s="108"/>
      <c r="S190" s="108"/>
      <c r="T190" s="108"/>
      <c r="U190" s="108"/>
      <c r="V190" s="108"/>
      <c r="W190" s="108"/>
      <c r="X190" s="108"/>
      <c r="Y190" s="108"/>
      <c r="Z190" s="108"/>
      <c r="AA190" s="108"/>
      <c r="AB190" s="108"/>
      <c r="AC190" s="109">
        <f t="shared" si="181"/>
        <v>0</v>
      </c>
      <c r="AD190" s="112">
        <f t="shared" si="181"/>
        <v>0</v>
      </c>
      <c r="AE190" s="113">
        <f t="shared" si="182"/>
        <v>0</v>
      </c>
      <c r="AF190" s="109">
        <f t="shared" si="182"/>
        <v>0</v>
      </c>
      <c r="AG190" s="114"/>
      <c r="AH190" s="115"/>
    </row>
    <row r="191" spans="2:34" s="268" customFormat="1" ht="24" customHeight="1">
      <c r="B191" s="664"/>
      <c r="C191" s="665"/>
      <c r="D191" s="665"/>
      <c r="E191" s="665"/>
      <c r="F191" s="269" t="s">
        <v>16</v>
      </c>
      <c r="G191" s="270">
        <f>SUM(G188:G190)</f>
        <v>0</v>
      </c>
      <c r="H191" s="142">
        <f t="shared" ref="H191:AH191" si="183">SUM(H188:H190)</f>
        <v>0</v>
      </c>
      <c r="I191" s="142">
        <f t="shared" si="183"/>
        <v>0</v>
      </c>
      <c r="J191" s="142">
        <f t="shared" si="183"/>
        <v>0</v>
      </c>
      <c r="K191" s="142">
        <f t="shared" si="183"/>
        <v>0</v>
      </c>
      <c r="L191" s="142">
        <f t="shared" si="183"/>
        <v>0</v>
      </c>
      <c r="M191" s="142">
        <f t="shared" si="183"/>
        <v>0</v>
      </c>
      <c r="N191" s="142">
        <f t="shared" si="183"/>
        <v>0</v>
      </c>
      <c r="O191" s="142">
        <f t="shared" si="183"/>
        <v>0</v>
      </c>
      <c r="P191" s="144">
        <f t="shared" si="183"/>
        <v>0</v>
      </c>
      <c r="Q191" s="271">
        <f t="shared" si="183"/>
        <v>0</v>
      </c>
      <c r="R191" s="142">
        <f t="shared" si="183"/>
        <v>0</v>
      </c>
      <c r="S191" s="142">
        <f t="shared" si="183"/>
        <v>0</v>
      </c>
      <c r="T191" s="142">
        <f t="shared" si="183"/>
        <v>0</v>
      </c>
      <c r="U191" s="142">
        <f t="shared" si="183"/>
        <v>0</v>
      </c>
      <c r="V191" s="142">
        <f t="shared" si="183"/>
        <v>0</v>
      </c>
      <c r="W191" s="142">
        <f t="shared" si="183"/>
        <v>0</v>
      </c>
      <c r="X191" s="142">
        <f t="shared" si="183"/>
        <v>0</v>
      </c>
      <c r="Y191" s="142">
        <f t="shared" si="183"/>
        <v>0</v>
      </c>
      <c r="Z191" s="142">
        <f t="shared" si="183"/>
        <v>0</v>
      </c>
      <c r="AA191" s="142">
        <f t="shared" si="183"/>
        <v>0</v>
      </c>
      <c r="AB191" s="142">
        <f t="shared" si="183"/>
        <v>0</v>
      </c>
      <c r="AC191" s="142">
        <f t="shared" si="183"/>
        <v>0</v>
      </c>
      <c r="AD191" s="143">
        <f t="shared" si="183"/>
        <v>0</v>
      </c>
      <c r="AE191" s="270">
        <f t="shared" si="183"/>
        <v>0</v>
      </c>
      <c r="AF191" s="142">
        <f t="shared" si="183"/>
        <v>0</v>
      </c>
      <c r="AG191" s="142">
        <f t="shared" si="183"/>
        <v>0</v>
      </c>
      <c r="AH191" s="144">
        <f t="shared" si="183"/>
        <v>0</v>
      </c>
    </row>
    <row r="192" spans="2:34" s="268" customFormat="1" ht="24" customHeight="1">
      <c r="B192" s="664" t="s">
        <v>146</v>
      </c>
      <c r="C192" s="665"/>
      <c r="D192" s="665"/>
      <c r="E192" s="666"/>
      <c r="F192" s="272" t="s">
        <v>143</v>
      </c>
      <c r="G192" s="273"/>
      <c r="H192" s="138"/>
      <c r="I192" s="140"/>
      <c r="J192" s="138"/>
      <c r="K192" s="140"/>
      <c r="L192" s="138"/>
      <c r="M192" s="140"/>
      <c r="N192" s="140"/>
      <c r="O192" s="140">
        <f>G192+I192+K192+M192</f>
        <v>0</v>
      </c>
      <c r="P192" s="274">
        <f>H192+J192+L192+N192</f>
        <v>0</v>
      </c>
      <c r="Q192" s="275"/>
      <c r="R192" s="140"/>
      <c r="S192" s="140"/>
      <c r="T192" s="138"/>
      <c r="U192" s="140"/>
      <c r="V192" s="138"/>
      <c r="W192" s="140"/>
      <c r="X192" s="138"/>
      <c r="Y192" s="140"/>
      <c r="Z192" s="138"/>
      <c r="AA192" s="140"/>
      <c r="AB192" s="138"/>
      <c r="AC192" s="140">
        <f>Q192+S192+U192+W192+Y192+AA192</f>
        <v>0</v>
      </c>
      <c r="AD192" s="139">
        <f>R192+T192+V192+X192+Z192+AB192</f>
        <v>0</v>
      </c>
      <c r="AE192" s="273">
        <f>O192+AC192</f>
        <v>0</v>
      </c>
      <c r="AF192" s="140">
        <f>P192+AD192</f>
        <v>0</v>
      </c>
      <c r="AG192" s="140"/>
      <c r="AH192" s="141"/>
    </row>
    <row r="193" spans="2:34" s="268" customFormat="1" ht="24" customHeight="1">
      <c r="B193" s="670"/>
      <c r="C193" s="671"/>
      <c r="D193" s="671"/>
      <c r="E193" s="672"/>
      <c r="F193" s="122" t="s">
        <v>144</v>
      </c>
      <c r="G193" s="99"/>
      <c r="H193" s="100"/>
      <c r="I193" s="100"/>
      <c r="J193" s="100"/>
      <c r="K193" s="100"/>
      <c r="L193" s="100"/>
      <c r="M193" s="100"/>
      <c r="N193" s="100"/>
      <c r="O193" s="101">
        <f>G193+I193+K193+M193</f>
        <v>0</v>
      </c>
      <c r="P193" s="102">
        <f t="shared" ref="P193:P194" si="184">H193+J193+L193+N193</f>
        <v>0</v>
      </c>
      <c r="Q193" s="103"/>
      <c r="R193" s="100"/>
      <c r="S193" s="100"/>
      <c r="T193" s="100"/>
      <c r="U193" s="100"/>
      <c r="V193" s="100"/>
      <c r="W193" s="100"/>
      <c r="X193" s="100"/>
      <c r="Y193" s="100"/>
      <c r="Z193" s="100"/>
      <c r="AA193" s="100"/>
      <c r="AB193" s="100"/>
      <c r="AC193" s="101">
        <f t="shared" ref="AC193:AD194" si="185">Q193+S193+U193+W193+Y193+AA193</f>
        <v>0</v>
      </c>
      <c r="AD193" s="104">
        <f t="shared" si="185"/>
        <v>0</v>
      </c>
      <c r="AE193" s="105">
        <f t="shared" ref="AE193:AF194" si="186">O193+AC193</f>
        <v>0</v>
      </c>
      <c r="AF193" s="101">
        <f t="shared" si="186"/>
        <v>0</v>
      </c>
      <c r="AG193" s="100"/>
      <c r="AH193" s="106"/>
    </row>
    <row r="194" spans="2:34" s="268" customFormat="1" ht="24" customHeight="1">
      <c r="B194" s="670"/>
      <c r="C194" s="671"/>
      <c r="D194" s="671"/>
      <c r="E194" s="672"/>
      <c r="F194" s="123" t="s">
        <v>145</v>
      </c>
      <c r="G194" s="107"/>
      <c r="H194" s="108"/>
      <c r="I194" s="108"/>
      <c r="J194" s="108"/>
      <c r="K194" s="108"/>
      <c r="L194" s="108"/>
      <c r="M194" s="108"/>
      <c r="N194" s="108"/>
      <c r="O194" s="109">
        <f>G194+I194+K194+M194</f>
        <v>0</v>
      </c>
      <c r="P194" s="110">
        <f t="shared" si="184"/>
        <v>0</v>
      </c>
      <c r="Q194" s="111"/>
      <c r="R194" s="108"/>
      <c r="S194" s="108"/>
      <c r="T194" s="108"/>
      <c r="U194" s="108"/>
      <c r="V194" s="108"/>
      <c r="W194" s="108"/>
      <c r="X194" s="108"/>
      <c r="Y194" s="108"/>
      <c r="Z194" s="108"/>
      <c r="AA194" s="108"/>
      <c r="AB194" s="108"/>
      <c r="AC194" s="109">
        <f t="shared" si="185"/>
        <v>0</v>
      </c>
      <c r="AD194" s="112">
        <f t="shared" si="185"/>
        <v>0</v>
      </c>
      <c r="AE194" s="113">
        <f t="shared" si="186"/>
        <v>0</v>
      </c>
      <c r="AF194" s="109">
        <f t="shared" si="186"/>
        <v>0</v>
      </c>
      <c r="AG194" s="114"/>
      <c r="AH194" s="115"/>
    </row>
    <row r="195" spans="2:34" s="268" customFormat="1" ht="24" customHeight="1">
      <c r="B195" s="670"/>
      <c r="C195" s="671"/>
      <c r="D195" s="671"/>
      <c r="E195" s="672"/>
      <c r="F195" s="269" t="s">
        <v>16</v>
      </c>
      <c r="G195" s="270">
        <f>SUM(G192:G194)</f>
        <v>0</v>
      </c>
      <c r="H195" s="142">
        <f t="shared" ref="H195:AH195" si="187">SUM(H192:H194)</f>
        <v>0</v>
      </c>
      <c r="I195" s="142">
        <f t="shared" si="187"/>
        <v>0</v>
      </c>
      <c r="J195" s="142">
        <f t="shared" si="187"/>
        <v>0</v>
      </c>
      <c r="K195" s="142">
        <f t="shared" si="187"/>
        <v>0</v>
      </c>
      <c r="L195" s="142">
        <f t="shared" si="187"/>
        <v>0</v>
      </c>
      <c r="M195" s="142">
        <f t="shared" si="187"/>
        <v>0</v>
      </c>
      <c r="N195" s="142">
        <f t="shared" si="187"/>
        <v>0</v>
      </c>
      <c r="O195" s="142">
        <f t="shared" si="187"/>
        <v>0</v>
      </c>
      <c r="P195" s="144">
        <f t="shared" si="187"/>
        <v>0</v>
      </c>
      <c r="Q195" s="271">
        <f t="shared" si="187"/>
        <v>0</v>
      </c>
      <c r="R195" s="142">
        <f t="shared" si="187"/>
        <v>0</v>
      </c>
      <c r="S195" s="142">
        <f t="shared" si="187"/>
        <v>0</v>
      </c>
      <c r="T195" s="142">
        <f t="shared" si="187"/>
        <v>0</v>
      </c>
      <c r="U195" s="142">
        <f t="shared" si="187"/>
        <v>0</v>
      </c>
      <c r="V195" s="142">
        <f t="shared" si="187"/>
        <v>0</v>
      </c>
      <c r="W195" s="142">
        <f t="shared" si="187"/>
        <v>0</v>
      </c>
      <c r="X195" s="142">
        <f t="shared" si="187"/>
        <v>0</v>
      </c>
      <c r="Y195" s="142">
        <f t="shared" si="187"/>
        <v>0</v>
      </c>
      <c r="Z195" s="142">
        <f t="shared" si="187"/>
        <v>0</v>
      </c>
      <c r="AA195" s="142">
        <f t="shared" si="187"/>
        <v>0</v>
      </c>
      <c r="AB195" s="142">
        <f t="shared" si="187"/>
        <v>0</v>
      </c>
      <c r="AC195" s="142">
        <f t="shared" si="187"/>
        <v>0</v>
      </c>
      <c r="AD195" s="143">
        <f t="shared" si="187"/>
        <v>0</v>
      </c>
      <c r="AE195" s="270">
        <f t="shared" si="187"/>
        <v>0</v>
      </c>
      <c r="AF195" s="142">
        <f t="shared" si="187"/>
        <v>0</v>
      </c>
      <c r="AG195" s="142">
        <f t="shared" si="187"/>
        <v>0</v>
      </c>
      <c r="AH195" s="144">
        <f t="shared" si="187"/>
        <v>0</v>
      </c>
    </row>
    <row r="196" spans="2:34" s="268" customFormat="1" ht="24" customHeight="1">
      <c r="B196" s="661" t="s">
        <v>147</v>
      </c>
      <c r="C196" s="662"/>
      <c r="D196" s="662"/>
      <c r="E196" s="663"/>
      <c r="F196" s="272" t="s">
        <v>143</v>
      </c>
      <c r="G196" s="273"/>
      <c r="H196" s="138"/>
      <c r="I196" s="140"/>
      <c r="J196" s="138"/>
      <c r="K196" s="140"/>
      <c r="L196" s="138"/>
      <c r="M196" s="140"/>
      <c r="N196" s="140"/>
      <c r="O196" s="140">
        <f>G196+I196+K196+M196</f>
        <v>0</v>
      </c>
      <c r="P196" s="274">
        <f>H196+J196+L196+N196</f>
        <v>0</v>
      </c>
      <c r="Q196" s="275"/>
      <c r="R196" s="140"/>
      <c r="S196" s="140"/>
      <c r="T196" s="138"/>
      <c r="U196" s="140"/>
      <c r="V196" s="138"/>
      <c r="W196" s="140"/>
      <c r="X196" s="138"/>
      <c r="Y196" s="140"/>
      <c r="Z196" s="138"/>
      <c r="AA196" s="140"/>
      <c r="AB196" s="138"/>
      <c r="AC196" s="140">
        <f>Q196+S196+U196+W196+Y196+AA196</f>
        <v>0</v>
      </c>
      <c r="AD196" s="139">
        <f>R196+T196+V196+X196+Z196+AB196</f>
        <v>0</v>
      </c>
      <c r="AE196" s="273">
        <f>O196+AC196</f>
        <v>0</v>
      </c>
      <c r="AF196" s="140">
        <f>P196+AD196</f>
        <v>0</v>
      </c>
      <c r="AG196" s="140"/>
      <c r="AH196" s="141"/>
    </row>
    <row r="197" spans="2:34" s="268" customFormat="1" ht="24" customHeight="1">
      <c r="B197" s="661"/>
      <c r="C197" s="662"/>
      <c r="D197" s="662"/>
      <c r="E197" s="663"/>
      <c r="F197" s="122" t="s">
        <v>144</v>
      </c>
      <c r="G197" s="99"/>
      <c r="H197" s="100"/>
      <c r="I197" s="100"/>
      <c r="J197" s="100"/>
      <c r="K197" s="100"/>
      <c r="L197" s="100"/>
      <c r="M197" s="100"/>
      <c r="N197" s="100"/>
      <c r="O197" s="101">
        <f>G197+I197+K197+M197</f>
        <v>0</v>
      </c>
      <c r="P197" s="102">
        <f t="shared" ref="P197:P198" si="188">H197+J197+L197+N197</f>
        <v>0</v>
      </c>
      <c r="Q197" s="103"/>
      <c r="R197" s="100"/>
      <c r="S197" s="100"/>
      <c r="T197" s="100"/>
      <c r="U197" s="100"/>
      <c r="V197" s="100"/>
      <c r="W197" s="100"/>
      <c r="X197" s="100"/>
      <c r="Y197" s="100"/>
      <c r="Z197" s="100"/>
      <c r="AA197" s="100"/>
      <c r="AB197" s="100"/>
      <c r="AC197" s="101">
        <f t="shared" ref="AC197:AD198" si="189">Q197+S197+U197+W197+Y197+AA197</f>
        <v>0</v>
      </c>
      <c r="AD197" s="104">
        <f t="shared" si="189"/>
        <v>0</v>
      </c>
      <c r="AE197" s="105">
        <f t="shared" ref="AE197:AF198" si="190">O197+AC197</f>
        <v>0</v>
      </c>
      <c r="AF197" s="101">
        <f t="shared" si="190"/>
        <v>0</v>
      </c>
      <c r="AG197" s="100"/>
      <c r="AH197" s="106"/>
    </row>
    <row r="198" spans="2:34" s="268" customFormat="1" ht="24" customHeight="1">
      <c r="B198" s="661"/>
      <c r="C198" s="662"/>
      <c r="D198" s="662"/>
      <c r="E198" s="663"/>
      <c r="F198" s="123" t="s">
        <v>145</v>
      </c>
      <c r="G198" s="107"/>
      <c r="H198" s="108"/>
      <c r="I198" s="108"/>
      <c r="J198" s="108"/>
      <c r="K198" s="108"/>
      <c r="L198" s="108"/>
      <c r="M198" s="108"/>
      <c r="N198" s="108"/>
      <c r="O198" s="109">
        <f>G198+I198+K198+M198</f>
        <v>0</v>
      </c>
      <c r="P198" s="110">
        <f t="shared" si="188"/>
        <v>0</v>
      </c>
      <c r="Q198" s="111"/>
      <c r="R198" s="108"/>
      <c r="S198" s="108"/>
      <c r="T198" s="108"/>
      <c r="U198" s="108"/>
      <c r="V198" s="108"/>
      <c r="W198" s="108"/>
      <c r="X198" s="108"/>
      <c r="Y198" s="108"/>
      <c r="Z198" s="108"/>
      <c r="AA198" s="108"/>
      <c r="AB198" s="108"/>
      <c r="AC198" s="109">
        <f t="shared" si="189"/>
        <v>0</v>
      </c>
      <c r="AD198" s="112">
        <f t="shared" si="189"/>
        <v>0</v>
      </c>
      <c r="AE198" s="113">
        <f t="shared" si="190"/>
        <v>0</v>
      </c>
      <c r="AF198" s="109">
        <f t="shared" si="190"/>
        <v>0</v>
      </c>
      <c r="AG198" s="114"/>
      <c r="AH198" s="115"/>
    </row>
    <row r="199" spans="2:34" s="268" customFormat="1" ht="24" customHeight="1">
      <c r="B199" s="664"/>
      <c r="C199" s="665"/>
      <c r="D199" s="665"/>
      <c r="E199" s="666"/>
      <c r="F199" s="269" t="s">
        <v>16</v>
      </c>
      <c r="G199" s="270">
        <f>SUM(G196:G198)</f>
        <v>0</v>
      </c>
      <c r="H199" s="142">
        <f t="shared" ref="H199:AH199" si="191">SUM(H196:H198)</f>
        <v>0</v>
      </c>
      <c r="I199" s="142">
        <f t="shared" si="191"/>
        <v>0</v>
      </c>
      <c r="J199" s="142">
        <f t="shared" si="191"/>
        <v>0</v>
      </c>
      <c r="K199" s="142">
        <f t="shared" si="191"/>
        <v>0</v>
      </c>
      <c r="L199" s="142">
        <f t="shared" si="191"/>
        <v>0</v>
      </c>
      <c r="M199" s="142">
        <f t="shared" si="191"/>
        <v>0</v>
      </c>
      <c r="N199" s="142">
        <f t="shared" si="191"/>
        <v>0</v>
      </c>
      <c r="O199" s="142">
        <f t="shared" si="191"/>
        <v>0</v>
      </c>
      <c r="P199" s="144">
        <f t="shared" si="191"/>
        <v>0</v>
      </c>
      <c r="Q199" s="271">
        <f t="shared" si="191"/>
        <v>0</v>
      </c>
      <c r="R199" s="142">
        <f t="shared" si="191"/>
        <v>0</v>
      </c>
      <c r="S199" s="142">
        <f t="shared" si="191"/>
        <v>0</v>
      </c>
      <c r="T199" s="142">
        <f t="shared" si="191"/>
        <v>0</v>
      </c>
      <c r="U199" s="142">
        <f t="shared" si="191"/>
        <v>0</v>
      </c>
      <c r="V199" s="142">
        <f t="shared" si="191"/>
        <v>0</v>
      </c>
      <c r="W199" s="142">
        <f t="shared" si="191"/>
        <v>0</v>
      </c>
      <c r="X199" s="142">
        <f t="shared" si="191"/>
        <v>0</v>
      </c>
      <c r="Y199" s="142">
        <f t="shared" si="191"/>
        <v>0</v>
      </c>
      <c r="Z199" s="142">
        <f t="shared" si="191"/>
        <v>0</v>
      </c>
      <c r="AA199" s="142">
        <f t="shared" si="191"/>
        <v>0</v>
      </c>
      <c r="AB199" s="142">
        <f t="shared" si="191"/>
        <v>0</v>
      </c>
      <c r="AC199" s="142">
        <f t="shared" si="191"/>
        <v>0</v>
      </c>
      <c r="AD199" s="143">
        <f t="shared" si="191"/>
        <v>0</v>
      </c>
      <c r="AE199" s="270">
        <f t="shared" si="191"/>
        <v>0</v>
      </c>
      <c r="AF199" s="142">
        <f t="shared" si="191"/>
        <v>0</v>
      </c>
      <c r="AG199" s="142">
        <f t="shared" si="191"/>
        <v>0</v>
      </c>
      <c r="AH199" s="144">
        <f t="shared" si="191"/>
        <v>0</v>
      </c>
    </row>
    <row r="200" spans="2:34" s="268" customFormat="1" ht="24" customHeight="1">
      <c r="B200" s="661" t="s">
        <v>148</v>
      </c>
      <c r="C200" s="662"/>
      <c r="D200" s="662"/>
      <c r="E200" s="663"/>
      <c r="F200" s="276" t="s">
        <v>143</v>
      </c>
      <c r="G200" s="277"/>
      <c r="H200" s="278"/>
      <c r="I200" s="279"/>
      <c r="J200" s="278"/>
      <c r="K200" s="279"/>
      <c r="L200" s="278"/>
      <c r="M200" s="279"/>
      <c r="N200" s="279"/>
      <c r="O200" s="279">
        <f>G200+I200+K200+M200</f>
        <v>0</v>
      </c>
      <c r="P200" s="280">
        <f>H200+J200+L200+N200</f>
        <v>0</v>
      </c>
      <c r="Q200" s="281"/>
      <c r="R200" s="279"/>
      <c r="S200" s="279"/>
      <c r="T200" s="278"/>
      <c r="U200" s="279"/>
      <c r="V200" s="278"/>
      <c r="W200" s="279"/>
      <c r="X200" s="278"/>
      <c r="Y200" s="279"/>
      <c r="Z200" s="278"/>
      <c r="AA200" s="279"/>
      <c r="AB200" s="278"/>
      <c r="AC200" s="279">
        <f>Q200+S200+U200+W200+Y200+AA200</f>
        <v>0</v>
      </c>
      <c r="AD200" s="282">
        <f>R200+T200+V200+X200+Z200+AB200</f>
        <v>0</v>
      </c>
      <c r="AE200" s="277">
        <f>O200+AC200</f>
        <v>0</v>
      </c>
      <c r="AF200" s="279">
        <f>P200+AD200</f>
        <v>0</v>
      </c>
      <c r="AG200" s="279"/>
      <c r="AH200" s="283"/>
    </row>
    <row r="201" spans="2:34" s="268" customFormat="1" ht="24" customHeight="1">
      <c r="B201" s="661"/>
      <c r="C201" s="662"/>
      <c r="D201" s="662"/>
      <c r="E201" s="663"/>
      <c r="F201" s="122" t="s">
        <v>144</v>
      </c>
      <c r="G201" s="99"/>
      <c r="H201" s="100"/>
      <c r="I201" s="100"/>
      <c r="J201" s="100"/>
      <c r="K201" s="100"/>
      <c r="L201" s="100"/>
      <c r="M201" s="100"/>
      <c r="N201" s="100"/>
      <c r="O201" s="101">
        <f>G201+I201+K201+M201</f>
        <v>0</v>
      </c>
      <c r="P201" s="102">
        <f t="shared" ref="P201:P202" si="192">H201+J201+L201+N201</f>
        <v>0</v>
      </c>
      <c r="Q201" s="103"/>
      <c r="R201" s="100"/>
      <c r="S201" s="100"/>
      <c r="T201" s="100"/>
      <c r="U201" s="100"/>
      <c r="V201" s="100"/>
      <c r="W201" s="100"/>
      <c r="X201" s="100"/>
      <c r="Y201" s="100"/>
      <c r="Z201" s="100"/>
      <c r="AA201" s="100"/>
      <c r="AB201" s="100"/>
      <c r="AC201" s="101">
        <f t="shared" ref="AC201:AD202" si="193">Q201+S201+U201+W201+Y201+AA201</f>
        <v>0</v>
      </c>
      <c r="AD201" s="104">
        <f t="shared" si="193"/>
        <v>0</v>
      </c>
      <c r="AE201" s="105">
        <f t="shared" ref="AE201:AF202" si="194">O201+AC201</f>
        <v>0</v>
      </c>
      <c r="AF201" s="101">
        <f t="shared" si="194"/>
        <v>0</v>
      </c>
      <c r="AG201" s="100"/>
      <c r="AH201" s="106"/>
    </row>
    <row r="202" spans="2:34" s="268" customFormat="1" ht="24" customHeight="1">
      <c r="B202" s="661"/>
      <c r="C202" s="662"/>
      <c r="D202" s="662"/>
      <c r="E202" s="663"/>
      <c r="F202" s="123" t="s">
        <v>145</v>
      </c>
      <c r="G202" s="107"/>
      <c r="H202" s="108"/>
      <c r="I202" s="108"/>
      <c r="J202" s="108"/>
      <c r="K202" s="108"/>
      <c r="L202" s="108"/>
      <c r="M202" s="108"/>
      <c r="N202" s="108"/>
      <c r="O202" s="109">
        <f>G202+I202+K202+M202</f>
        <v>0</v>
      </c>
      <c r="P202" s="110">
        <f t="shared" si="192"/>
        <v>0</v>
      </c>
      <c r="Q202" s="111"/>
      <c r="R202" s="108"/>
      <c r="S202" s="108"/>
      <c r="T202" s="108"/>
      <c r="U202" s="108"/>
      <c r="V202" s="108"/>
      <c r="W202" s="108"/>
      <c r="X202" s="108"/>
      <c r="Y202" s="108"/>
      <c r="Z202" s="108"/>
      <c r="AA202" s="108"/>
      <c r="AB202" s="108"/>
      <c r="AC202" s="109">
        <f t="shared" si="193"/>
        <v>0</v>
      </c>
      <c r="AD202" s="112">
        <f t="shared" si="193"/>
        <v>0</v>
      </c>
      <c r="AE202" s="113">
        <f t="shared" si="194"/>
        <v>0</v>
      </c>
      <c r="AF202" s="109">
        <f t="shared" si="194"/>
        <v>0</v>
      </c>
      <c r="AG202" s="114"/>
      <c r="AH202" s="115"/>
    </row>
    <row r="203" spans="2:34" s="268" customFormat="1" ht="24" customHeight="1">
      <c r="B203" s="661"/>
      <c r="C203" s="662"/>
      <c r="D203" s="662"/>
      <c r="E203" s="663"/>
      <c r="F203" s="269" t="s">
        <v>16</v>
      </c>
      <c r="G203" s="270">
        <f>SUM(G200:G202)</f>
        <v>0</v>
      </c>
      <c r="H203" s="142">
        <f t="shared" ref="H203:AH203" si="195">SUM(H200:H202)</f>
        <v>0</v>
      </c>
      <c r="I203" s="142">
        <f t="shared" si="195"/>
        <v>0</v>
      </c>
      <c r="J203" s="142">
        <f t="shared" si="195"/>
        <v>0</v>
      </c>
      <c r="K203" s="142">
        <f t="shared" si="195"/>
        <v>0</v>
      </c>
      <c r="L203" s="142">
        <f t="shared" si="195"/>
        <v>0</v>
      </c>
      <c r="M203" s="142">
        <f t="shared" si="195"/>
        <v>0</v>
      </c>
      <c r="N203" s="142">
        <f t="shared" si="195"/>
        <v>0</v>
      </c>
      <c r="O203" s="142">
        <f t="shared" si="195"/>
        <v>0</v>
      </c>
      <c r="P203" s="144">
        <f t="shared" si="195"/>
        <v>0</v>
      </c>
      <c r="Q203" s="271">
        <f t="shared" si="195"/>
        <v>0</v>
      </c>
      <c r="R203" s="142">
        <f t="shared" si="195"/>
        <v>0</v>
      </c>
      <c r="S203" s="142">
        <f t="shared" si="195"/>
        <v>0</v>
      </c>
      <c r="T203" s="142">
        <f t="shared" si="195"/>
        <v>0</v>
      </c>
      <c r="U203" s="142">
        <f t="shared" si="195"/>
        <v>0</v>
      </c>
      <c r="V203" s="142">
        <f t="shared" si="195"/>
        <v>0</v>
      </c>
      <c r="W203" s="142">
        <f t="shared" si="195"/>
        <v>0</v>
      </c>
      <c r="X203" s="142">
        <f t="shared" si="195"/>
        <v>0</v>
      </c>
      <c r="Y203" s="142">
        <f t="shared" si="195"/>
        <v>0</v>
      </c>
      <c r="Z203" s="142">
        <f t="shared" si="195"/>
        <v>0</v>
      </c>
      <c r="AA203" s="142">
        <f t="shared" si="195"/>
        <v>0</v>
      </c>
      <c r="AB203" s="142">
        <f t="shared" si="195"/>
        <v>0</v>
      </c>
      <c r="AC203" s="142">
        <f t="shared" si="195"/>
        <v>0</v>
      </c>
      <c r="AD203" s="143">
        <f t="shared" si="195"/>
        <v>0</v>
      </c>
      <c r="AE203" s="270">
        <f t="shared" si="195"/>
        <v>0</v>
      </c>
      <c r="AF203" s="142">
        <f t="shared" si="195"/>
        <v>0</v>
      </c>
      <c r="AG203" s="142">
        <f t="shared" si="195"/>
        <v>0</v>
      </c>
      <c r="AH203" s="144">
        <f t="shared" si="195"/>
        <v>0</v>
      </c>
    </row>
    <row r="204" spans="2:34" s="268" customFormat="1" ht="24" customHeight="1">
      <c r="B204" s="668" t="s">
        <v>149</v>
      </c>
      <c r="C204" s="669"/>
      <c r="D204" s="669"/>
      <c r="E204" s="669"/>
      <c r="F204" s="276" t="s">
        <v>143</v>
      </c>
      <c r="G204" s="277">
        <v>1</v>
      </c>
      <c r="H204" s="278">
        <v>94500</v>
      </c>
      <c r="I204" s="279"/>
      <c r="J204" s="278"/>
      <c r="K204" s="279"/>
      <c r="L204" s="278"/>
      <c r="M204" s="279">
        <v>1</v>
      </c>
      <c r="N204" s="279">
        <v>20000</v>
      </c>
      <c r="O204" s="279">
        <f>G204+I204+K204+M204</f>
        <v>2</v>
      </c>
      <c r="P204" s="280">
        <f>H204+J204+L204+N204</f>
        <v>114500</v>
      </c>
      <c r="Q204" s="281"/>
      <c r="R204" s="279"/>
      <c r="S204" s="279"/>
      <c r="T204" s="278"/>
      <c r="U204" s="279"/>
      <c r="V204" s="278"/>
      <c r="W204" s="279"/>
      <c r="X204" s="278"/>
      <c r="Y204" s="279"/>
      <c r="Z204" s="278"/>
      <c r="AA204" s="279"/>
      <c r="AB204" s="278"/>
      <c r="AC204" s="279">
        <f>Q204+S204+U204+W204+Y204+AA204</f>
        <v>0</v>
      </c>
      <c r="AD204" s="282">
        <f>R204+T204+V204+X204+Z204+AB204</f>
        <v>0</v>
      </c>
      <c r="AE204" s="277">
        <f>O204+AC204</f>
        <v>2</v>
      </c>
      <c r="AF204" s="279">
        <f>P204+AD204</f>
        <v>114500</v>
      </c>
      <c r="AG204" s="279">
        <v>2</v>
      </c>
      <c r="AH204" s="283">
        <v>114500</v>
      </c>
    </row>
    <row r="205" spans="2:34" s="268" customFormat="1" ht="24" customHeight="1">
      <c r="B205" s="661"/>
      <c r="C205" s="662"/>
      <c r="D205" s="662"/>
      <c r="E205" s="662"/>
      <c r="F205" s="122" t="s">
        <v>144</v>
      </c>
      <c r="G205" s="99"/>
      <c r="H205" s="100"/>
      <c r="I205" s="100"/>
      <c r="J205" s="100"/>
      <c r="K205" s="100"/>
      <c r="L205" s="100"/>
      <c r="M205" s="100"/>
      <c r="N205" s="100"/>
      <c r="O205" s="101">
        <f>G205+I205+K205+M205</f>
        <v>0</v>
      </c>
      <c r="P205" s="102">
        <f t="shared" ref="P205:P206" si="196">H205+J205+L205+N205</f>
        <v>0</v>
      </c>
      <c r="Q205" s="103"/>
      <c r="R205" s="100"/>
      <c r="S205" s="100"/>
      <c r="T205" s="100"/>
      <c r="U205" s="100"/>
      <c r="V205" s="100"/>
      <c r="W205" s="100"/>
      <c r="X205" s="100"/>
      <c r="Y205" s="100"/>
      <c r="Z205" s="100"/>
      <c r="AA205" s="100"/>
      <c r="AB205" s="100"/>
      <c r="AC205" s="101">
        <f t="shared" ref="AC205:AD206" si="197">Q205+S205+U205+W205+Y205+AA205</f>
        <v>0</v>
      </c>
      <c r="AD205" s="104">
        <f t="shared" si="197"/>
        <v>0</v>
      </c>
      <c r="AE205" s="105">
        <f t="shared" ref="AE205:AF206" si="198">O205+AC205</f>
        <v>0</v>
      </c>
      <c r="AF205" s="101">
        <f t="shared" si="198"/>
        <v>0</v>
      </c>
      <c r="AG205" s="100"/>
      <c r="AH205" s="106"/>
    </row>
    <row r="206" spans="2:34" s="268" customFormat="1" ht="24" customHeight="1">
      <c r="B206" s="661"/>
      <c r="C206" s="662"/>
      <c r="D206" s="662"/>
      <c r="E206" s="662"/>
      <c r="F206" s="123" t="s">
        <v>145</v>
      </c>
      <c r="G206" s="107"/>
      <c r="H206" s="108"/>
      <c r="I206" s="108"/>
      <c r="J206" s="108"/>
      <c r="K206" s="108"/>
      <c r="L206" s="108"/>
      <c r="M206" s="108"/>
      <c r="N206" s="108"/>
      <c r="O206" s="109">
        <f>G206+I206+K206+M206</f>
        <v>0</v>
      </c>
      <c r="P206" s="110">
        <f t="shared" si="196"/>
        <v>0</v>
      </c>
      <c r="Q206" s="111"/>
      <c r="R206" s="108"/>
      <c r="S206" s="108"/>
      <c r="T206" s="108"/>
      <c r="U206" s="108"/>
      <c r="V206" s="108"/>
      <c r="W206" s="108"/>
      <c r="X206" s="108"/>
      <c r="Y206" s="108"/>
      <c r="Z206" s="108"/>
      <c r="AA206" s="108"/>
      <c r="AB206" s="108"/>
      <c r="AC206" s="109">
        <f t="shared" si="197"/>
        <v>0</v>
      </c>
      <c r="AD206" s="112">
        <f t="shared" si="197"/>
        <v>0</v>
      </c>
      <c r="AE206" s="113">
        <f t="shared" si="198"/>
        <v>0</v>
      </c>
      <c r="AF206" s="109">
        <f t="shared" si="198"/>
        <v>0</v>
      </c>
      <c r="AG206" s="114"/>
      <c r="AH206" s="115"/>
    </row>
    <row r="207" spans="2:34" s="268" customFormat="1" ht="24" customHeight="1">
      <c r="B207" s="661"/>
      <c r="C207" s="662"/>
      <c r="D207" s="662"/>
      <c r="E207" s="662"/>
      <c r="F207" s="269" t="s">
        <v>16</v>
      </c>
      <c r="G207" s="270">
        <f>SUM(G204:G206)</f>
        <v>1</v>
      </c>
      <c r="H207" s="142">
        <f t="shared" ref="H207:AH207" si="199">SUM(H204:H206)</f>
        <v>94500</v>
      </c>
      <c r="I207" s="142">
        <f t="shared" si="199"/>
        <v>0</v>
      </c>
      <c r="J207" s="142">
        <f t="shared" si="199"/>
        <v>0</v>
      </c>
      <c r="K207" s="142">
        <f t="shared" si="199"/>
        <v>0</v>
      </c>
      <c r="L207" s="142">
        <f t="shared" si="199"/>
        <v>0</v>
      </c>
      <c r="M207" s="142">
        <f t="shared" si="199"/>
        <v>1</v>
      </c>
      <c r="N207" s="142">
        <f t="shared" si="199"/>
        <v>20000</v>
      </c>
      <c r="O207" s="142">
        <f t="shared" si="199"/>
        <v>2</v>
      </c>
      <c r="P207" s="144">
        <f t="shared" si="199"/>
        <v>114500</v>
      </c>
      <c r="Q207" s="271">
        <f t="shared" si="199"/>
        <v>0</v>
      </c>
      <c r="R207" s="142">
        <f t="shared" si="199"/>
        <v>0</v>
      </c>
      <c r="S207" s="142">
        <f t="shared" si="199"/>
        <v>0</v>
      </c>
      <c r="T207" s="142">
        <f t="shared" si="199"/>
        <v>0</v>
      </c>
      <c r="U207" s="142">
        <f t="shared" si="199"/>
        <v>0</v>
      </c>
      <c r="V207" s="142">
        <f t="shared" si="199"/>
        <v>0</v>
      </c>
      <c r="W207" s="142">
        <f t="shared" si="199"/>
        <v>0</v>
      </c>
      <c r="X207" s="142">
        <f t="shared" si="199"/>
        <v>0</v>
      </c>
      <c r="Y207" s="142">
        <f t="shared" si="199"/>
        <v>0</v>
      </c>
      <c r="Z207" s="142">
        <f t="shared" si="199"/>
        <v>0</v>
      </c>
      <c r="AA207" s="142">
        <f t="shared" si="199"/>
        <v>0</v>
      </c>
      <c r="AB207" s="142">
        <f t="shared" si="199"/>
        <v>0</v>
      </c>
      <c r="AC207" s="142">
        <f t="shared" si="199"/>
        <v>0</v>
      </c>
      <c r="AD207" s="143">
        <f t="shared" si="199"/>
        <v>0</v>
      </c>
      <c r="AE207" s="270">
        <f t="shared" si="199"/>
        <v>2</v>
      </c>
      <c r="AF207" s="142">
        <f t="shared" si="199"/>
        <v>114500</v>
      </c>
      <c r="AG207" s="142">
        <f t="shared" si="199"/>
        <v>2</v>
      </c>
      <c r="AH207" s="144">
        <f t="shared" si="199"/>
        <v>114500</v>
      </c>
    </row>
    <row r="208" spans="2:34" s="268" customFormat="1" ht="24" customHeight="1">
      <c r="B208" s="668" t="s">
        <v>150</v>
      </c>
      <c r="C208" s="669"/>
      <c r="D208" s="669"/>
      <c r="E208" s="669"/>
      <c r="F208" s="276" t="s">
        <v>143</v>
      </c>
      <c r="G208" s="277"/>
      <c r="H208" s="278"/>
      <c r="I208" s="279"/>
      <c r="J208" s="278"/>
      <c r="K208" s="279"/>
      <c r="L208" s="278"/>
      <c r="M208" s="279"/>
      <c r="N208" s="279"/>
      <c r="O208" s="279">
        <f>G208+I208+K208+M208</f>
        <v>0</v>
      </c>
      <c r="P208" s="280">
        <f>H208+J208+L208+N208</f>
        <v>0</v>
      </c>
      <c r="Q208" s="281"/>
      <c r="R208" s="279"/>
      <c r="S208" s="279"/>
      <c r="T208" s="278"/>
      <c r="U208" s="279"/>
      <c r="V208" s="278"/>
      <c r="W208" s="279"/>
      <c r="X208" s="278"/>
      <c r="Y208" s="279"/>
      <c r="Z208" s="278"/>
      <c r="AA208" s="279"/>
      <c r="AB208" s="278"/>
      <c r="AC208" s="279">
        <f>Q208+S208+U208+W208+Y208+AA208</f>
        <v>0</v>
      </c>
      <c r="AD208" s="282">
        <f>R208+T208+V208+X208+Z208+AB208</f>
        <v>0</v>
      </c>
      <c r="AE208" s="277">
        <f>O208+AC208</f>
        <v>0</v>
      </c>
      <c r="AF208" s="279">
        <f>P208+AD208</f>
        <v>0</v>
      </c>
      <c r="AG208" s="279"/>
      <c r="AH208" s="283"/>
    </row>
    <row r="209" spans="2:34" s="268" customFormat="1" ht="24" customHeight="1">
      <c r="B209" s="661"/>
      <c r="C209" s="662"/>
      <c r="D209" s="662"/>
      <c r="E209" s="662"/>
      <c r="F209" s="122" t="s">
        <v>144</v>
      </c>
      <c r="G209" s="99"/>
      <c r="H209" s="100"/>
      <c r="I209" s="100"/>
      <c r="J209" s="100"/>
      <c r="K209" s="100"/>
      <c r="L209" s="100"/>
      <c r="M209" s="100"/>
      <c r="N209" s="100"/>
      <c r="O209" s="101">
        <f>G209+I209+K209+M209</f>
        <v>0</v>
      </c>
      <c r="P209" s="102">
        <f t="shared" ref="P209:P210" si="200">H209+J209+L209+N209</f>
        <v>0</v>
      </c>
      <c r="Q209" s="103"/>
      <c r="R209" s="100"/>
      <c r="S209" s="100"/>
      <c r="T209" s="100"/>
      <c r="U209" s="100"/>
      <c r="V209" s="100"/>
      <c r="W209" s="100"/>
      <c r="X209" s="100"/>
      <c r="Y209" s="100"/>
      <c r="Z209" s="100"/>
      <c r="AA209" s="100"/>
      <c r="AB209" s="100"/>
      <c r="AC209" s="101">
        <f t="shared" ref="AC209:AD210" si="201">Q209+S209+U209+W209+Y209+AA209</f>
        <v>0</v>
      </c>
      <c r="AD209" s="104">
        <f t="shared" si="201"/>
        <v>0</v>
      </c>
      <c r="AE209" s="105">
        <f t="shared" ref="AE209:AF210" si="202">O209+AC209</f>
        <v>0</v>
      </c>
      <c r="AF209" s="101">
        <f t="shared" si="202"/>
        <v>0</v>
      </c>
      <c r="AG209" s="100"/>
      <c r="AH209" s="106"/>
    </row>
    <row r="210" spans="2:34" s="268" customFormat="1" ht="24" customHeight="1">
      <c r="B210" s="661"/>
      <c r="C210" s="662"/>
      <c r="D210" s="662"/>
      <c r="E210" s="662"/>
      <c r="F210" s="123" t="s">
        <v>145</v>
      </c>
      <c r="G210" s="107"/>
      <c r="H210" s="108"/>
      <c r="I210" s="108"/>
      <c r="J210" s="108"/>
      <c r="K210" s="108"/>
      <c r="L210" s="108"/>
      <c r="M210" s="108"/>
      <c r="N210" s="108"/>
      <c r="O210" s="109">
        <f>G210+I210+K210+M210</f>
        <v>0</v>
      </c>
      <c r="P210" s="110">
        <f t="shared" si="200"/>
        <v>0</v>
      </c>
      <c r="Q210" s="111"/>
      <c r="R210" s="108"/>
      <c r="S210" s="108"/>
      <c r="T210" s="108"/>
      <c r="U210" s="108"/>
      <c r="V210" s="108"/>
      <c r="W210" s="108"/>
      <c r="X210" s="108"/>
      <c r="Y210" s="108"/>
      <c r="Z210" s="108"/>
      <c r="AA210" s="108"/>
      <c r="AB210" s="108"/>
      <c r="AC210" s="109">
        <f t="shared" si="201"/>
        <v>0</v>
      </c>
      <c r="AD210" s="112">
        <f t="shared" si="201"/>
        <v>0</v>
      </c>
      <c r="AE210" s="113">
        <f t="shared" si="202"/>
        <v>0</v>
      </c>
      <c r="AF210" s="109">
        <f t="shared" si="202"/>
        <v>0</v>
      </c>
      <c r="AG210" s="114"/>
      <c r="AH210" s="115"/>
    </row>
    <row r="211" spans="2:34" s="268" customFormat="1" ht="24" customHeight="1">
      <c r="B211" s="661"/>
      <c r="C211" s="662"/>
      <c r="D211" s="662"/>
      <c r="E211" s="662"/>
      <c r="F211" s="269" t="s">
        <v>16</v>
      </c>
      <c r="G211" s="270">
        <f>SUM(G208:G210)</f>
        <v>0</v>
      </c>
      <c r="H211" s="142">
        <f t="shared" ref="H211:AH211" si="203">SUM(H208:H210)</f>
        <v>0</v>
      </c>
      <c r="I211" s="142">
        <f t="shared" si="203"/>
        <v>0</v>
      </c>
      <c r="J211" s="142">
        <f t="shared" si="203"/>
        <v>0</v>
      </c>
      <c r="K211" s="142">
        <f t="shared" si="203"/>
        <v>0</v>
      </c>
      <c r="L211" s="142">
        <f t="shared" si="203"/>
        <v>0</v>
      </c>
      <c r="M211" s="142">
        <f t="shared" si="203"/>
        <v>0</v>
      </c>
      <c r="N211" s="142">
        <f t="shared" si="203"/>
        <v>0</v>
      </c>
      <c r="O211" s="142">
        <f t="shared" si="203"/>
        <v>0</v>
      </c>
      <c r="P211" s="144">
        <f t="shared" si="203"/>
        <v>0</v>
      </c>
      <c r="Q211" s="271">
        <f t="shared" si="203"/>
        <v>0</v>
      </c>
      <c r="R211" s="142">
        <f t="shared" si="203"/>
        <v>0</v>
      </c>
      <c r="S211" s="142">
        <f t="shared" si="203"/>
        <v>0</v>
      </c>
      <c r="T211" s="142">
        <f t="shared" si="203"/>
        <v>0</v>
      </c>
      <c r="U211" s="142">
        <f t="shared" si="203"/>
        <v>0</v>
      </c>
      <c r="V211" s="142">
        <f t="shared" si="203"/>
        <v>0</v>
      </c>
      <c r="W211" s="142">
        <f t="shared" si="203"/>
        <v>0</v>
      </c>
      <c r="X211" s="142">
        <f t="shared" si="203"/>
        <v>0</v>
      </c>
      <c r="Y211" s="142">
        <f t="shared" si="203"/>
        <v>0</v>
      </c>
      <c r="Z211" s="142">
        <f t="shared" si="203"/>
        <v>0</v>
      </c>
      <c r="AA211" s="142">
        <f t="shared" si="203"/>
        <v>0</v>
      </c>
      <c r="AB211" s="142">
        <f t="shared" si="203"/>
        <v>0</v>
      </c>
      <c r="AC211" s="142">
        <f t="shared" si="203"/>
        <v>0</v>
      </c>
      <c r="AD211" s="143">
        <f t="shared" si="203"/>
        <v>0</v>
      </c>
      <c r="AE211" s="270">
        <f t="shared" si="203"/>
        <v>0</v>
      </c>
      <c r="AF211" s="142">
        <f t="shared" si="203"/>
        <v>0</v>
      </c>
      <c r="AG211" s="142">
        <f t="shared" si="203"/>
        <v>0</v>
      </c>
      <c r="AH211" s="144">
        <f t="shared" si="203"/>
        <v>0</v>
      </c>
    </row>
    <row r="212" spans="2:34" s="268" customFormat="1" ht="24" customHeight="1">
      <c r="B212" s="668" t="s">
        <v>151</v>
      </c>
      <c r="C212" s="669"/>
      <c r="D212" s="669"/>
      <c r="E212" s="669"/>
      <c r="F212" s="276" t="s">
        <v>143</v>
      </c>
      <c r="G212" s="277"/>
      <c r="H212" s="278"/>
      <c r="I212" s="279">
        <v>1</v>
      </c>
      <c r="J212" s="278">
        <v>238770</v>
      </c>
      <c r="K212" s="279"/>
      <c r="L212" s="278"/>
      <c r="M212" s="279"/>
      <c r="N212" s="279"/>
      <c r="O212" s="279">
        <f>G212+I212+K212+M212</f>
        <v>1</v>
      </c>
      <c r="P212" s="280">
        <f>H212+J212+L212+N212</f>
        <v>238770</v>
      </c>
      <c r="Q212" s="281"/>
      <c r="R212" s="279"/>
      <c r="S212" s="279"/>
      <c r="T212" s="278"/>
      <c r="U212" s="279"/>
      <c r="V212" s="278"/>
      <c r="W212" s="279"/>
      <c r="X212" s="278"/>
      <c r="Y212" s="279"/>
      <c r="Z212" s="278"/>
      <c r="AA212" s="279">
        <v>1</v>
      </c>
      <c r="AB212" s="278">
        <v>330000</v>
      </c>
      <c r="AC212" s="279">
        <f>Q212+S212+U212+W212+Y212+AA212</f>
        <v>1</v>
      </c>
      <c r="AD212" s="282">
        <f>R212+T212+V212+X212+Z212+AB212</f>
        <v>330000</v>
      </c>
      <c r="AE212" s="277">
        <f>O212+AC212</f>
        <v>2</v>
      </c>
      <c r="AF212" s="279">
        <f>P212+AD212</f>
        <v>568770</v>
      </c>
      <c r="AG212" s="279">
        <v>2</v>
      </c>
      <c r="AH212" s="283">
        <v>568770</v>
      </c>
    </row>
    <row r="213" spans="2:34" s="268" customFormat="1" ht="24" customHeight="1">
      <c r="B213" s="661"/>
      <c r="C213" s="662"/>
      <c r="D213" s="662"/>
      <c r="E213" s="662"/>
      <c r="F213" s="122" t="s">
        <v>144</v>
      </c>
      <c r="G213" s="99"/>
      <c r="H213" s="100"/>
      <c r="I213" s="100">
        <v>1</v>
      </c>
      <c r="J213" s="100">
        <v>60000</v>
      </c>
      <c r="K213" s="100"/>
      <c r="L213" s="100"/>
      <c r="M213" s="100"/>
      <c r="N213" s="100"/>
      <c r="O213" s="101">
        <f>G213+I213+K213+M213</f>
        <v>1</v>
      </c>
      <c r="P213" s="102">
        <f t="shared" ref="P213:P214" si="204">H213+J213+L213+N213</f>
        <v>60000</v>
      </c>
      <c r="Q213" s="103"/>
      <c r="R213" s="100"/>
      <c r="S213" s="100"/>
      <c r="T213" s="100"/>
      <c r="U213" s="100"/>
      <c r="V213" s="100"/>
      <c r="W213" s="100"/>
      <c r="X213" s="100"/>
      <c r="Y213" s="100"/>
      <c r="Z213" s="100"/>
      <c r="AA213" s="100"/>
      <c r="AB213" s="100"/>
      <c r="AC213" s="101">
        <f t="shared" ref="AC213:AD214" si="205">Q213+S213+U213+W213+Y213+AA213</f>
        <v>0</v>
      </c>
      <c r="AD213" s="104">
        <f t="shared" si="205"/>
        <v>0</v>
      </c>
      <c r="AE213" s="105">
        <f t="shared" ref="AE213:AF214" si="206">O213+AC213</f>
        <v>1</v>
      </c>
      <c r="AF213" s="101">
        <f t="shared" si="206"/>
        <v>60000</v>
      </c>
      <c r="AG213" s="100">
        <v>1</v>
      </c>
      <c r="AH213" s="106">
        <v>60000</v>
      </c>
    </row>
    <row r="214" spans="2:34" s="268" customFormat="1" ht="24" customHeight="1">
      <c r="B214" s="661"/>
      <c r="C214" s="662"/>
      <c r="D214" s="662"/>
      <c r="E214" s="662"/>
      <c r="F214" s="123" t="s">
        <v>145</v>
      </c>
      <c r="G214" s="107"/>
      <c r="H214" s="108"/>
      <c r="I214" s="108"/>
      <c r="J214" s="108"/>
      <c r="K214" s="108"/>
      <c r="L214" s="108"/>
      <c r="M214" s="108"/>
      <c r="N214" s="108"/>
      <c r="O214" s="109">
        <f>G214+I214+K214+M214</f>
        <v>0</v>
      </c>
      <c r="P214" s="110">
        <f t="shared" si="204"/>
        <v>0</v>
      </c>
      <c r="Q214" s="111"/>
      <c r="R214" s="108"/>
      <c r="S214" s="108"/>
      <c r="T214" s="108"/>
      <c r="U214" s="108"/>
      <c r="V214" s="108"/>
      <c r="W214" s="108"/>
      <c r="X214" s="108"/>
      <c r="Y214" s="108"/>
      <c r="Z214" s="108"/>
      <c r="AA214" s="108"/>
      <c r="AB214" s="108"/>
      <c r="AC214" s="109">
        <f t="shared" si="205"/>
        <v>0</v>
      </c>
      <c r="AD214" s="112">
        <f t="shared" si="205"/>
        <v>0</v>
      </c>
      <c r="AE214" s="113">
        <f t="shared" si="206"/>
        <v>0</v>
      </c>
      <c r="AF214" s="109">
        <f t="shared" si="206"/>
        <v>0</v>
      </c>
      <c r="AG214" s="114"/>
      <c r="AH214" s="115"/>
    </row>
    <row r="215" spans="2:34" s="268" customFormat="1" ht="24" customHeight="1" thickBot="1">
      <c r="B215" s="664"/>
      <c r="C215" s="665"/>
      <c r="D215" s="665"/>
      <c r="E215" s="665"/>
      <c r="F215" s="269" t="s">
        <v>16</v>
      </c>
      <c r="G215" s="270">
        <f>SUM(G212:G214)</f>
        <v>0</v>
      </c>
      <c r="H215" s="142">
        <f t="shared" ref="H215:AH215" si="207">SUM(H212:H214)</f>
        <v>0</v>
      </c>
      <c r="I215" s="142">
        <f t="shared" si="207"/>
        <v>2</v>
      </c>
      <c r="J215" s="142">
        <f t="shared" si="207"/>
        <v>298770</v>
      </c>
      <c r="K215" s="142">
        <f t="shared" si="207"/>
        <v>0</v>
      </c>
      <c r="L215" s="142">
        <f t="shared" si="207"/>
        <v>0</v>
      </c>
      <c r="M215" s="142">
        <f t="shared" si="207"/>
        <v>0</v>
      </c>
      <c r="N215" s="142">
        <f t="shared" si="207"/>
        <v>0</v>
      </c>
      <c r="O215" s="142">
        <f t="shared" si="207"/>
        <v>2</v>
      </c>
      <c r="P215" s="144">
        <f t="shared" si="207"/>
        <v>298770</v>
      </c>
      <c r="Q215" s="271">
        <f t="shared" si="207"/>
        <v>0</v>
      </c>
      <c r="R215" s="142">
        <f t="shared" si="207"/>
        <v>0</v>
      </c>
      <c r="S215" s="142">
        <f t="shared" si="207"/>
        <v>0</v>
      </c>
      <c r="T215" s="142">
        <f t="shared" si="207"/>
        <v>0</v>
      </c>
      <c r="U215" s="142">
        <f t="shared" si="207"/>
        <v>0</v>
      </c>
      <c r="V215" s="142">
        <f t="shared" si="207"/>
        <v>0</v>
      </c>
      <c r="W215" s="142">
        <f t="shared" si="207"/>
        <v>0</v>
      </c>
      <c r="X215" s="142">
        <f t="shared" si="207"/>
        <v>0</v>
      </c>
      <c r="Y215" s="142">
        <f t="shared" si="207"/>
        <v>0</v>
      </c>
      <c r="Z215" s="142">
        <f t="shared" si="207"/>
        <v>0</v>
      </c>
      <c r="AA215" s="142">
        <f t="shared" si="207"/>
        <v>1</v>
      </c>
      <c r="AB215" s="142">
        <f t="shared" si="207"/>
        <v>330000</v>
      </c>
      <c r="AC215" s="142">
        <f t="shared" si="207"/>
        <v>1</v>
      </c>
      <c r="AD215" s="143">
        <f t="shared" si="207"/>
        <v>330000</v>
      </c>
      <c r="AE215" s="270">
        <f t="shared" si="207"/>
        <v>3</v>
      </c>
      <c r="AF215" s="142">
        <f t="shared" si="207"/>
        <v>628770</v>
      </c>
      <c r="AG215" s="142">
        <f t="shared" si="207"/>
        <v>3</v>
      </c>
      <c r="AH215" s="144">
        <f t="shared" si="207"/>
        <v>628770</v>
      </c>
    </row>
    <row r="216" spans="2:34" ht="24" customHeight="1">
      <c r="B216" s="560" t="s">
        <v>152</v>
      </c>
      <c r="C216" s="558"/>
      <c r="D216" s="558"/>
      <c r="E216" s="559"/>
      <c r="F216" s="15" t="s">
        <v>143</v>
      </c>
      <c r="G216" s="16"/>
      <c r="H216" s="17"/>
      <c r="I216" s="18"/>
      <c r="J216" s="17"/>
      <c r="K216" s="18"/>
      <c r="L216" s="17"/>
      <c r="M216" s="18"/>
      <c r="N216" s="18"/>
      <c r="O216" s="18">
        <f>G216+I216+K216+M216</f>
        <v>0</v>
      </c>
      <c r="P216" s="19">
        <f>H216+J216+L216+N216</f>
        <v>0</v>
      </c>
      <c r="Q216" s="20"/>
      <c r="R216" s="18"/>
      <c r="S216" s="18"/>
      <c r="T216" s="17"/>
      <c r="U216" s="18">
        <v>1</v>
      </c>
      <c r="V216" s="17">
        <v>42638400</v>
      </c>
      <c r="W216" s="18"/>
      <c r="X216" s="17"/>
      <c r="Y216" s="18"/>
      <c r="Z216" s="17"/>
      <c r="AA216" s="18"/>
      <c r="AB216" s="17"/>
      <c r="AC216" s="18">
        <f>Q216+S216+U216+W216+Y216+AA216</f>
        <v>1</v>
      </c>
      <c r="AD216" s="21">
        <f>R216+T216+V216+X216+Z216+AB216</f>
        <v>42638400</v>
      </c>
      <c r="AE216" s="16">
        <f>O216+AC216</f>
        <v>1</v>
      </c>
      <c r="AF216" s="18">
        <f>P216+AD216</f>
        <v>42638400</v>
      </c>
      <c r="AG216" s="18">
        <v>1</v>
      </c>
      <c r="AH216" s="22">
        <v>42638400</v>
      </c>
    </row>
    <row r="217" spans="2:34" ht="24" customHeight="1">
      <c r="B217" s="560"/>
      <c r="C217" s="558"/>
      <c r="D217" s="558"/>
      <c r="E217" s="559"/>
      <c r="F217" s="23" t="s">
        <v>144</v>
      </c>
      <c r="G217" s="24"/>
      <c r="H217" s="25"/>
      <c r="I217" s="25"/>
      <c r="J217" s="25"/>
      <c r="K217" s="25"/>
      <c r="L217" s="25"/>
      <c r="M217" s="25"/>
      <c r="N217" s="25"/>
      <c r="O217" s="26">
        <f>G217+I217+K217+M217</f>
        <v>0</v>
      </c>
      <c r="P217" s="27">
        <f t="shared" ref="P217:P218" si="208">H217+J217+L217+N217</f>
        <v>0</v>
      </c>
      <c r="Q217" s="28"/>
      <c r="R217" s="25"/>
      <c r="S217" s="25"/>
      <c r="T217" s="25"/>
      <c r="U217" s="25"/>
      <c r="V217" s="25"/>
      <c r="W217" s="25"/>
      <c r="X217" s="25"/>
      <c r="Y217" s="25"/>
      <c r="Z217" s="25"/>
      <c r="AA217" s="25"/>
      <c r="AB217" s="25"/>
      <c r="AC217" s="26">
        <f t="shared" ref="AC217:AD218" si="209">Q217+S217+U217+W217+Y217+AA217</f>
        <v>0</v>
      </c>
      <c r="AD217" s="29">
        <f t="shared" si="209"/>
        <v>0</v>
      </c>
      <c r="AE217" s="30">
        <f t="shared" ref="AE217:AF218" si="210">O217+AC217</f>
        <v>0</v>
      </c>
      <c r="AF217" s="26">
        <f t="shared" si="210"/>
        <v>0</v>
      </c>
      <c r="AG217" s="25"/>
      <c r="AH217" s="31"/>
    </row>
    <row r="218" spans="2:34" ht="24" customHeight="1">
      <c r="B218" s="560"/>
      <c r="C218" s="558"/>
      <c r="D218" s="558"/>
      <c r="E218" s="559"/>
      <c r="F218" s="32" t="s">
        <v>145</v>
      </c>
      <c r="G218" s="33"/>
      <c r="H218" s="34"/>
      <c r="I218" s="34"/>
      <c r="J218" s="34"/>
      <c r="K218" s="34"/>
      <c r="L218" s="34"/>
      <c r="M218" s="34"/>
      <c r="N218" s="34"/>
      <c r="O218" s="35">
        <f>G218+I218+K218+M218</f>
        <v>0</v>
      </c>
      <c r="P218" s="36">
        <f t="shared" si="208"/>
        <v>0</v>
      </c>
      <c r="Q218" s="37"/>
      <c r="R218" s="34"/>
      <c r="S218" s="34"/>
      <c r="T218" s="34"/>
      <c r="U218" s="34"/>
      <c r="V218" s="34"/>
      <c r="W218" s="34"/>
      <c r="X218" s="34"/>
      <c r="Y218" s="34"/>
      <c r="Z218" s="34"/>
      <c r="AA218" s="34"/>
      <c r="AB218" s="34"/>
      <c r="AC218" s="35">
        <f t="shared" si="209"/>
        <v>0</v>
      </c>
      <c r="AD218" s="38">
        <f t="shared" si="209"/>
        <v>0</v>
      </c>
      <c r="AE218" s="39">
        <f t="shared" si="210"/>
        <v>0</v>
      </c>
      <c r="AF218" s="35">
        <f t="shared" si="210"/>
        <v>0</v>
      </c>
      <c r="AG218" s="40"/>
      <c r="AH218" s="41"/>
    </row>
    <row r="219" spans="2:34" ht="24" customHeight="1">
      <c r="B219" s="560"/>
      <c r="C219" s="558"/>
      <c r="D219" s="558"/>
      <c r="E219" s="559"/>
      <c r="F219" s="80" t="s">
        <v>16</v>
      </c>
      <c r="G219" s="87">
        <f>SUM(G216:G218)</f>
        <v>0</v>
      </c>
      <c r="H219" s="88">
        <f t="shared" ref="H219:AH219" si="211">SUM(H216:H218)</f>
        <v>0</v>
      </c>
      <c r="I219" s="88">
        <f t="shared" si="211"/>
        <v>0</v>
      </c>
      <c r="J219" s="88">
        <f t="shared" si="211"/>
        <v>0</v>
      </c>
      <c r="K219" s="88">
        <f t="shared" si="211"/>
        <v>0</v>
      </c>
      <c r="L219" s="88">
        <f t="shared" si="211"/>
        <v>0</v>
      </c>
      <c r="M219" s="88">
        <f t="shared" si="211"/>
        <v>0</v>
      </c>
      <c r="N219" s="88">
        <f t="shared" si="211"/>
        <v>0</v>
      </c>
      <c r="O219" s="88">
        <f t="shared" si="211"/>
        <v>0</v>
      </c>
      <c r="P219" s="89">
        <f t="shared" si="211"/>
        <v>0</v>
      </c>
      <c r="Q219" s="90">
        <f t="shared" si="211"/>
        <v>0</v>
      </c>
      <c r="R219" s="88">
        <f t="shared" si="211"/>
        <v>0</v>
      </c>
      <c r="S219" s="88">
        <f t="shared" si="211"/>
        <v>0</v>
      </c>
      <c r="T219" s="88">
        <f t="shared" si="211"/>
        <v>0</v>
      </c>
      <c r="U219" s="88">
        <f t="shared" si="211"/>
        <v>1</v>
      </c>
      <c r="V219" s="88">
        <f t="shared" si="211"/>
        <v>42638400</v>
      </c>
      <c r="W219" s="88">
        <f t="shared" si="211"/>
        <v>0</v>
      </c>
      <c r="X219" s="88">
        <f t="shared" si="211"/>
        <v>0</v>
      </c>
      <c r="Y219" s="88">
        <f t="shared" si="211"/>
        <v>0</v>
      </c>
      <c r="Z219" s="88">
        <f t="shared" si="211"/>
        <v>0</v>
      </c>
      <c r="AA219" s="88">
        <f t="shared" si="211"/>
        <v>0</v>
      </c>
      <c r="AB219" s="88">
        <f t="shared" si="211"/>
        <v>0</v>
      </c>
      <c r="AC219" s="88">
        <f t="shared" si="211"/>
        <v>1</v>
      </c>
      <c r="AD219" s="91">
        <f t="shared" si="211"/>
        <v>42638400</v>
      </c>
      <c r="AE219" s="87">
        <f t="shared" si="211"/>
        <v>1</v>
      </c>
      <c r="AF219" s="88">
        <f t="shared" si="211"/>
        <v>42638400</v>
      </c>
      <c r="AG219" s="88">
        <f t="shared" si="211"/>
        <v>1</v>
      </c>
      <c r="AH219" s="89">
        <f t="shared" si="211"/>
        <v>42638400</v>
      </c>
    </row>
    <row r="220" spans="2:34" ht="24" customHeight="1">
      <c r="B220" s="568" t="s">
        <v>153</v>
      </c>
      <c r="C220" s="569"/>
      <c r="D220" s="569"/>
      <c r="E220" s="569"/>
      <c r="F220" s="42" t="s">
        <v>143</v>
      </c>
      <c r="G220" s="131"/>
      <c r="H220" s="132"/>
      <c r="I220" s="133"/>
      <c r="J220" s="132"/>
      <c r="K220" s="133">
        <v>1</v>
      </c>
      <c r="L220" s="132">
        <v>960000</v>
      </c>
      <c r="M220" s="133"/>
      <c r="N220" s="133"/>
      <c r="O220" s="133">
        <f>G220+I220+K220+M220</f>
        <v>1</v>
      </c>
      <c r="P220" s="134">
        <f>H220+J220+L220+N220</f>
        <v>960000</v>
      </c>
      <c r="Q220" s="135"/>
      <c r="R220" s="133"/>
      <c r="S220" s="133"/>
      <c r="T220" s="132"/>
      <c r="U220" s="133">
        <v>2</v>
      </c>
      <c r="V220" s="132">
        <f>3360000+274050</f>
        <v>3634050</v>
      </c>
      <c r="W220" s="133"/>
      <c r="X220" s="132"/>
      <c r="Y220" s="133"/>
      <c r="Z220" s="132"/>
      <c r="AA220" s="133">
        <v>3</v>
      </c>
      <c r="AB220" s="132">
        <f>12348000+267120+670320</f>
        <v>13285440</v>
      </c>
      <c r="AC220" s="133">
        <f>Q220+S220+U220+W220+Y220+AA220</f>
        <v>5</v>
      </c>
      <c r="AD220" s="136">
        <f>R220+T220+V220+X220+Z220+AB220</f>
        <v>16919490</v>
      </c>
      <c r="AE220" s="131">
        <f>O220+AC220</f>
        <v>6</v>
      </c>
      <c r="AF220" s="133">
        <f>P220+AD220</f>
        <v>17879490</v>
      </c>
      <c r="AG220" s="133">
        <v>6</v>
      </c>
      <c r="AH220" s="137">
        <f>AF220</f>
        <v>17879490</v>
      </c>
    </row>
    <row r="221" spans="2:34" ht="24" customHeight="1">
      <c r="B221" s="560"/>
      <c r="C221" s="558"/>
      <c r="D221" s="558"/>
      <c r="E221" s="558"/>
      <c r="F221" s="23" t="s">
        <v>144</v>
      </c>
      <c r="G221" s="24"/>
      <c r="H221" s="25"/>
      <c r="I221" s="25"/>
      <c r="J221" s="25"/>
      <c r="K221" s="25"/>
      <c r="L221" s="25"/>
      <c r="M221" s="25"/>
      <c r="N221" s="25"/>
      <c r="O221" s="26">
        <f>G221+I221+K221+M221</f>
        <v>0</v>
      </c>
      <c r="P221" s="27">
        <f t="shared" ref="P221:P222" si="212">H221+J221+L221+N221</f>
        <v>0</v>
      </c>
      <c r="Q221" s="28"/>
      <c r="R221" s="25"/>
      <c r="S221" s="25"/>
      <c r="T221" s="25"/>
      <c r="U221" s="25"/>
      <c r="V221" s="25"/>
      <c r="W221" s="25"/>
      <c r="X221" s="25"/>
      <c r="Y221" s="25"/>
      <c r="Z221" s="25"/>
      <c r="AA221" s="25"/>
      <c r="AB221" s="25"/>
      <c r="AC221" s="26">
        <f t="shared" ref="AC221:AD222" si="213">Q221+S221+U221+W221+Y221+AA221</f>
        <v>0</v>
      </c>
      <c r="AD221" s="29">
        <f t="shared" si="213"/>
        <v>0</v>
      </c>
      <c r="AE221" s="30">
        <f t="shared" ref="AE221:AF222" si="214">O221+AC221</f>
        <v>0</v>
      </c>
      <c r="AF221" s="26">
        <f t="shared" si="214"/>
        <v>0</v>
      </c>
      <c r="AG221" s="25"/>
      <c r="AH221" s="31"/>
    </row>
    <row r="222" spans="2:34" ht="24" customHeight="1">
      <c r="B222" s="560"/>
      <c r="C222" s="558"/>
      <c r="D222" s="558"/>
      <c r="E222" s="558"/>
      <c r="F222" s="32" t="s">
        <v>145</v>
      </c>
      <c r="G222" s="33"/>
      <c r="H222" s="34"/>
      <c r="I222" s="34"/>
      <c r="J222" s="34"/>
      <c r="K222" s="34"/>
      <c r="L222" s="34"/>
      <c r="M222" s="34"/>
      <c r="N222" s="34"/>
      <c r="O222" s="35">
        <f>G222+I222+K222+M222</f>
        <v>0</v>
      </c>
      <c r="P222" s="36">
        <f t="shared" si="212"/>
        <v>0</v>
      </c>
      <c r="Q222" s="37"/>
      <c r="R222" s="34"/>
      <c r="S222" s="34"/>
      <c r="T222" s="34"/>
      <c r="U222" s="34"/>
      <c r="V222" s="34"/>
      <c r="W222" s="34"/>
      <c r="X222" s="34"/>
      <c r="Y222" s="34"/>
      <c r="Z222" s="34"/>
      <c r="AA222" s="34"/>
      <c r="AB222" s="34"/>
      <c r="AC222" s="35">
        <f t="shared" si="213"/>
        <v>0</v>
      </c>
      <c r="AD222" s="38">
        <f t="shared" si="213"/>
        <v>0</v>
      </c>
      <c r="AE222" s="39">
        <f t="shared" si="214"/>
        <v>0</v>
      </c>
      <c r="AF222" s="35">
        <f t="shared" si="214"/>
        <v>0</v>
      </c>
      <c r="AG222" s="40"/>
      <c r="AH222" s="41"/>
    </row>
    <row r="223" spans="2:34" ht="24" customHeight="1">
      <c r="B223" s="560"/>
      <c r="C223" s="558"/>
      <c r="D223" s="558"/>
      <c r="E223" s="558"/>
      <c r="F223" s="50" t="s">
        <v>16</v>
      </c>
      <c r="G223" s="51">
        <f>SUM(G220:G222)</f>
        <v>0</v>
      </c>
      <c r="H223" s="52">
        <f t="shared" ref="H223:AH223" si="215">SUM(H220:H222)</f>
        <v>0</v>
      </c>
      <c r="I223" s="52">
        <f t="shared" si="215"/>
        <v>0</v>
      </c>
      <c r="J223" s="52">
        <f t="shared" si="215"/>
        <v>0</v>
      </c>
      <c r="K223" s="52">
        <f t="shared" si="215"/>
        <v>1</v>
      </c>
      <c r="L223" s="52">
        <f t="shared" si="215"/>
        <v>960000</v>
      </c>
      <c r="M223" s="52">
        <f t="shared" si="215"/>
        <v>0</v>
      </c>
      <c r="N223" s="52">
        <f t="shared" si="215"/>
        <v>0</v>
      </c>
      <c r="O223" s="52">
        <f t="shared" si="215"/>
        <v>1</v>
      </c>
      <c r="P223" s="53">
        <f t="shared" si="215"/>
        <v>960000</v>
      </c>
      <c r="Q223" s="54">
        <f t="shared" si="215"/>
        <v>0</v>
      </c>
      <c r="R223" s="52">
        <f t="shared" si="215"/>
        <v>0</v>
      </c>
      <c r="S223" s="52">
        <f t="shared" si="215"/>
        <v>0</v>
      </c>
      <c r="T223" s="52">
        <f t="shared" si="215"/>
        <v>0</v>
      </c>
      <c r="U223" s="88">
        <f t="shared" si="215"/>
        <v>2</v>
      </c>
      <c r="V223" s="88">
        <f t="shared" si="215"/>
        <v>3634050</v>
      </c>
      <c r="W223" s="88">
        <f t="shared" si="215"/>
        <v>0</v>
      </c>
      <c r="X223" s="88">
        <f t="shared" si="215"/>
        <v>0</v>
      </c>
      <c r="Y223" s="88">
        <f t="shared" si="215"/>
        <v>0</v>
      </c>
      <c r="Z223" s="88">
        <f t="shared" si="215"/>
        <v>0</v>
      </c>
      <c r="AA223" s="88">
        <f t="shared" si="215"/>
        <v>3</v>
      </c>
      <c r="AB223" s="88">
        <f t="shared" si="215"/>
        <v>13285440</v>
      </c>
      <c r="AC223" s="88">
        <f t="shared" si="215"/>
        <v>5</v>
      </c>
      <c r="AD223" s="91">
        <f t="shared" si="215"/>
        <v>16919490</v>
      </c>
      <c r="AE223" s="87">
        <f t="shared" si="215"/>
        <v>6</v>
      </c>
      <c r="AF223" s="88">
        <f t="shared" si="215"/>
        <v>17879490</v>
      </c>
      <c r="AG223" s="88">
        <f t="shared" si="215"/>
        <v>6</v>
      </c>
      <c r="AH223" s="89">
        <f t="shared" si="215"/>
        <v>17879490</v>
      </c>
    </row>
    <row r="224" spans="2:34" ht="24" customHeight="1">
      <c r="B224" s="568" t="s">
        <v>154</v>
      </c>
      <c r="C224" s="569"/>
      <c r="D224" s="569"/>
      <c r="E224" s="569"/>
      <c r="F224" s="42" t="s">
        <v>143</v>
      </c>
      <c r="G224" s="43"/>
      <c r="H224" s="44"/>
      <c r="I224" s="45"/>
      <c r="J224" s="44"/>
      <c r="K224" s="45"/>
      <c r="L224" s="44"/>
      <c r="M224" s="45"/>
      <c r="N224" s="45"/>
      <c r="O224" s="45">
        <f>G224+I224+K224+M224</f>
        <v>0</v>
      </c>
      <c r="P224" s="46">
        <f>H224+J224+L224+N224</f>
        <v>0</v>
      </c>
      <c r="Q224" s="47"/>
      <c r="R224" s="45"/>
      <c r="S224" s="45"/>
      <c r="T224" s="44"/>
      <c r="U224" s="284">
        <v>1</v>
      </c>
      <c r="V224" s="285">
        <v>541000</v>
      </c>
      <c r="W224" s="133"/>
      <c r="X224" s="132"/>
      <c r="Y224" s="133"/>
      <c r="Z224" s="132"/>
      <c r="AA224" s="133"/>
      <c r="AB224" s="132"/>
      <c r="AC224" s="133">
        <f>Q224+S224+U224+W224+Y224+AA224</f>
        <v>1</v>
      </c>
      <c r="AD224" s="136">
        <f>R224+T224+V224+X224+Z224+AB224</f>
        <v>541000</v>
      </c>
      <c r="AE224" s="131">
        <f>O224+AC224</f>
        <v>1</v>
      </c>
      <c r="AF224" s="133">
        <f>P224+AD224</f>
        <v>541000</v>
      </c>
      <c r="AG224" s="284">
        <v>1</v>
      </c>
      <c r="AH224" s="552">
        <v>541000</v>
      </c>
    </row>
    <row r="225" spans="2:34" ht="24" customHeight="1">
      <c r="B225" s="560"/>
      <c r="C225" s="558"/>
      <c r="D225" s="558"/>
      <c r="E225" s="558"/>
      <c r="F225" s="23" t="s">
        <v>144</v>
      </c>
      <c r="G225" s="24"/>
      <c r="H225" s="25"/>
      <c r="I225" s="25"/>
      <c r="J225" s="25"/>
      <c r="K225" s="25"/>
      <c r="L225" s="25"/>
      <c r="M225" s="25"/>
      <c r="N225" s="25"/>
      <c r="O225" s="26">
        <f>G225+I225+K225+M225</f>
        <v>0</v>
      </c>
      <c r="P225" s="27">
        <f t="shared" ref="P225:P226" si="216">H225+J225+L225+N225</f>
        <v>0</v>
      </c>
      <c r="Q225" s="28"/>
      <c r="R225" s="25"/>
      <c r="S225" s="25"/>
      <c r="T225" s="25"/>
      <c r="U225" s="25"/>
      <c r="V225" s="25"/>
      <c r="W225" s="25"/>
      <c r="X225" s="25"/>
      <c r="Y225" s="25"/>
      <c r="Z225" s="25"/>
      <c r="AA225" s="25"/>
      <c r="AB225" s="25"/>
      <c r="AC225" s="26">
        <f t="shared" ref="AC225:AD226" si="217">Q225+S225+U225+W225+Y225+AA225</f>
        <v>0</v>
      </c>
      <c r="AD225" s="29">
        <f t="shared" si="217"/>
        <v>0</v>
      </c>
      <c r="AE225" s="30">
        <f t="shared" ref="AE225:AF226" si="218">O225+AC225</f>
        <v>0</v>
      </c>
      <c r="AF225" s="26">
        <f t="shared" si="218"/>
        <v>0</v>
      </c>
      <c r="AG225" s="25"/>
      <c r="AH225" s="31"/>
    </row>
    <row r="226" spans="2:34" ht="24" customHeight="1">
      <c r="B226" s="560"/>
      <c r="C226" s="558"/>
      <c r="D226" s="558"/>
      <c r="E226" s="558"/>
      <c r="F226" s="32" t="s">
        <v>145</v>
      </c>
      <c r="G226" s="33"/>
      <c r="H226" s="34"/>
      <c r="I226" s="34"/>
      <c r="J226" s="34"/>
      <c r="K226" s="34"/>
      <c r="L226" s="34"/>
      <c r="M226" s="34"/>
      <c r="N226" s="34"/>
      <c r="O226" s="35">
        <f>G226+I226+K226+M226</f>
        <v>0</v>
      </c>
      <c r="P226" s="36">
        <f t="shared" si="216"/>
        <v>0</v>
      </c>
      <c r="Q226" s="37"/>
      <c r="R226" s="34"/>
      <c r="S226" s="34"/>
      <c r="T226" s="34"/>
      <c r="U226" s="34"/>
      <c r="V226" s="34"/>
      <c r="W226" s="34"/>
      <c r="X226" s="34"/>
      <c r="Y226" s="34"/>
      <c r="Z226" s="34"/>
      <c r="AA226" s="34"/>
      <c r="AB226" s="34"/>
      <c r="AC226" s="35">
        <f t="shared" si="217"/>
        <v>0</v>
      </c>
      <c r="AD226" s="38">
        <f t="shared" si="217"/>
        <v>0</v>
      </c>
      <c r="AE226" s="39">
        <f t="shared" si="218"/>
        <v>0</v>
      </c>
      <c r="AF226" s="35">
        <f t="shared" si="218"/>
        <v>0</v>
      </c>
      <c r="AG226" s="40"/>
      <c r="AH226" s="41"/>
    </row>
    <row r="227" spans="2:34" ht="24" customHeight="1">
      <c r="B227" s="560"/>
      <c r="C227" s="558"/>
      <c r="D227" s="558"/>
      <c r="E227" s="558"/>
      <c r="F227" s="50" t="s">
        <v>16</v>
      </c>
      <c r="G227" s="51">
        <f>SUM(G224:G226)</f>
        <v>0</v>
      </c>
      <c r="H227" s="52">
        <f t="shared" ref="H227:AH227" si="219">SUM(H224:H226)</f>
        <v>0</v>
      </c>
      <c r="I227" s="52">
        <f t="shared" si="219"/>
        <v>0</v>
      </c>
      <c r="J227" s="52">
        <f t="shared" si="219"/>
        <v>0</v>
      </c>
      <c r="K227" s="52">
        <f t="shared" si="219"/>
        <v>0</v>
      </c>
      <c r="L227" s="52">
        <f t="shared" si="219"/>
        <v>0</v>
      </c>
      <c r="M227" s="52">
        <f t="shared" si="219"/>
        <v>0</v>
      </c>
      <c r="N227" s="52">
        <f t="shared" si="219"/>
        <v>0</v>
      </c>
      <c r="O227" s="52">
        <f t="shared" si="219"/>
        <v>0</v>
      </c>
      <c r="P227" s="53">
        <f t="shared" si="219"/>
        <v>0</v>
      </c>
      <c r="Q227" s="54">
        <f t="shared" si="219"/>
        <v>0</v>
      </c>
      <c r="R227" s="52">
        <f t="shared" si="219"/>
        <v>0</v>
      </c>
      <c r="S227" s="52">
        <f t="shared" si="219"/>
        <v>0</v>
      </c>
      <c r="T227" s="52">
        <f t="shared" si="219"/>
        <v>0</v>
      </c>
      <c r="U227" s="88">
        <f t="shared" si="219"/>
        <v>1</v>
      </c>
      <c r="V227" s="88">
        <f t="shared" si="219"/>
        <v>541000</v>
      </c>
      <c r="W227" s="88">
        <f t="shared" si="219"/>
        <v>0</v>
      </c>
      <c r="X227" s="88">
        <f t="shared" si="219"/>
        <v>0</v>
      </c>
      <c r="Y227" s="88">
        <f t="shared" si="219"/>
        <v>0</v>
      </c>
      <c r="Z227" s="88">
        <f t="shared" si="219"/>
        <v>0</v>
      </c>
      <c r="AA227" s="88">
        <f t="shared" si="219"/>
        <v>0</v>
      </c>
      <c r="AB227" s="88">
        <f t="shared" si="219"/>
        <v>0</v>
      </c>
      <c r="AC227" s="88">
        <f t="shared" si="219"/>
        <v>1</v>
      </c>
      <c r="AD227" s="91">
        <f t="shared" si="219"/>
        <v>541000</v>
      </c>
      <c r="AE227" s="87">
        <f t="shared" si="219"/>
        <v>1</v>
      </c>
      <c r="AF227" s="88">
        <f t="shared" si="219"/>
        <v>541000</v>
      </c>
      <c r="AG227" s="88">
        <f t="shared" si="219"/>
        <v>1</v>
      </c>
      <c r="AH227" s="89">
        <f t="shared" si="219"/>
        <v>541000</v>
      </c>
    </row>
    <row r="228" spans="2:34" ht="24" customHeight="1">
      <c r="B228" s="568" t="s">
        <v>155</v>
      </c>
      <c r="C228" s="569"/>
      <c r="D228" s="569"/>
      <c r="E228" s="569"/>
      <c r="F228" s="42" t="s">
        <v>143</v>
      </c>
      <c r="G228" s="43"/>
      <c r="H228" s="44"/>
      <c r="I228" s="45"/>
      <c r="J228" s="44"/>
      <c r="K228" s="45"/>
      <c r="L228" s="44"/>
      <c r="M228" s="45"/>
      <c r="N228" s="45"/>
      <c r="O228" s="45">
        <f>G228+I228+K228+M228</f>
        <v>0</v>
      </c>
      <c r="P228" s="46">
        <f>H228+J228+L228+N228</f>
        <v>0</v>
      </c>
      <c r="Q228" s="47"/>
      <c r="R228" s="45"/>
      <c r="S228" s="45"/>
      <c r="T228" s="44"/>
      <c r="U228" s="133">
        <v>8</v>
      </c>
      <c r="V228" s="132">
        <v>1223200</v>
      </c>
      <c r="W228" s="133"/>
      <c r="X228" s="132"/>
      <c r="Y228" s="133"/>
      <c r="Z228" s="132"/>
      <c r="AA228" s="133">
        <v>1</v>
      </c>
      <c r="AB228" s="132">
        <v>18000</v>
      </c>
      <c r="AC228" s="133">
        <f>Q228+S228+U228+W228+Y228+AA228</f>
        <v>9</v>
      </c>
      <c r="AD228" s="136">
        <f>R228+T228+V228+X228+Z228+AB228</f>
        <v>1241200</v>
      </c>
      <c r="AE228" s="131">
        <f>O228+AC228</f>
        <v>9</v>
      </c>
      <c r="AF228" s="133">
        <f>P228+AD228</f>
        <v>1241200</v>
      </c>
      <c r="AG228" s="133">
        <v>9</v>
      </c>
      <c r="AH228" s="137">
        <v>1241200</v>
      </c>
    </row>
    <row r="229" spans="2:34" ht="24" customHeight="1">
      <c r="B229" s="560"/>
      <c r="C229" s="558"/>
      <c r="D229" s="558"/>
      <c r="E229" s="558"/>
      <c r="F229" s="23" t="s">
        <v>144</v>
      </c>
      <c r="G229" s="24"/>
      <c r="H229" s="25"/>
      <c r="I229" s="25"/>
      <c r="J229" s="25"/>
      <c r="K229" s="25"/>
      <c r="L229" s="25"/>
      <c r="M229" s="25"/>
      <c r="N229" s="25"/>
      <c r="O229" s="26">
        <f>G229+I229+K229+M229</f>
        <v>0</v>
      </c>
      <c r="P229" s="27">
        <f t="shared" ref="P229:P230" si="220">H229+J229+L229+N229</f>
        <v>0</v>
      </c>
      <c r="Q229" s="28"/>
      <c r="R229" s="25"/>
      <c r="S229" s="25"/>
      <c r="T229" s="25"/>
      <c r="U229" s="25"/>
      <c r="V229" s="25"/>
      <c r="W229" s="25"/>
      <c r="X229" s="25"/>
      <c r="Y229" s="25"/>
      <c r="Z229" s="25"/>
      <c r="AA229" s="25"/>
      <c r="AB229" s="25"/>
      <c r="AC229" s="26">
        <f t="shared" ref="AC229:AD230" si="221">Q229+S229+U229+W229+Y229+AA229</f>
        <v>0</v>
      </c>
      <c r="AD229" s="29">
        <f t="shared" si="221"/>
        <v>0</v>
      </c>
      <c r="AE229" s="30">
        <f t="shared" ref="AE229:AF230" si="222">O229+AC229</f>
        <v>0</v>
      </c>
      <c r="AF229" s="26">
        <f t="shared" si="222"/>
        <v>0</v>
      </c>
      <c r="AG229" s="25"/>
      <c r="AH229" s="31"/>
    </row>
    <row r="230" spans="2:34" ht="24" customHeight="1">
      <c r="B230" s="560"/>
      <c r="C230" s="558"/>
      <c r="D230" s="558"/>
      <c r="E230" s="558"/>
      <c r="F230" s="32" t="s">
        <v>145</v>
      </c>
      <c r="G230" s="33"/>
      <c r="H230" s="34"/>
      <c r="I230" s="34"/>
      <c r="J230" s="34"/>
      <c r="K230" s="34"/>
      <c r="L230" s="34"/>
      <c r="M230" s="34"/>
      <c r="N230" s="34"/>
      <c r="O230" s="35">
        <f>G230+I230+K230+M230</f>
        <v>0</v>
      </c>
      <c r="P230" s="36">
        <f t="shared" si="220"/>
        <v>0</v>
      </c>
      <c r="Q230" s="37"/>
      <c r="R230" s="34"/>
      <c r="S230" s="34"/>
      <c r="T230" s="34"/>
      <c r="U230" s="34"/>
      <c r="V230" s="34"/>
      <c r="W230" s="34"/>
      <c r="X230" s="34"/>
      <c r="Y230" s="34"/>
      <c r="Z230" s="34"/>
      <c r="AA230" s="34"/>
      <c r="AB230" s="34"/>
      <c r="AC230" s="35">
        <f t="shared" si="221"/>
        <v>0</v>
      </c>
      <c r="AD230" s="38">
        <f t="shared" si="221"/>
        <v>0</v>
      </c>
      <c r="AE230" s="39">
        <f t="shared" si="222"/>
        <v>0</v>
      </c>
      <c r="AF230" s="35">
        <f t="shared" si="222"/>
        <v>0</v>
      </c>
      <c r="AG230" s="40"/>
      <c r="AH230" s="41"/>
    </row>
    <row r="231" spans="2:34" ht="24" customHeight="1">
      <c r="B231" s="560"/>
      <c r="C231" s="558"/>
      <c r="D231" s="558"/>
      <c r="E231" s="558"/>
      <c r="F231" s="50" t="s">
        <v>16</v>
      </c>
      <c r="G231" s="51">
        <f>SUM(G228:G230)</f>
        <v>0</v>
      </c>
      <c r="H231" s="52">
        <f t="shared" ref="H231:AH231" si="223">SUM(H228:H230)</f>
        <v>0</v>
      </c>
      <c r="I231" s="52">
        <f t="shared" si="223"/>
        <v>0</v>
      </c>
      <c r="J231" s="52">
        <f t="shared" si="223"/>
        <v>0</v>
      </c>
      <c r="K231" s="52">
        <f t="shared" si="223"/>
        <v>0</v>
      </c>
      <c r="L231" s="52">
        <f t="shared" si="223"/>
        <v>0</v>
      </c>
      <c r="M231" s="52">
        <f t="shared" si="223"/>
        <v>0</v>
      </c>
      <c r="N231" s="52">
        <f t="shared" si="223"/>
        <v>0</v>
      </c>
      <c r="O231" s="52">
        <f t="shared" si="223"/>
        <v>0</v>
      </c>
      <c r="P231" s="53">
        <f t="shared" si="223"/>
        <v>0</v>
      </c>
      <c r="Q231" s="54">
        <f t="shared" si="223"/>
        <v>0</v>
      </c>
      <c r="R231" s="52">
        <f t="shared" si="223"/>
        <v>0</v>
      </c>
      <c r="S231" s="52">
        <f t="shared" si="223"/>
        <v>0</v>
      </c>
      <c r="T231" s="52">
        <f t="shared" si="223"/>
        <v>0</v>
      </c>
      <c r="U231" s="52">
        <f t="shared" si="223"/>
        <v>8</v>
      </c>
      <c r="V231" s="52">
        <f t="shared" si="223"/>
        <v>1223200</v>
      </c>
      <c r="W231" s="52">
        <f t="shared" si="223"/>
        <v>0</v>
      </c>
      <c r="X231" s="52">
        <f t="shared" si="223"/>
        <v>0</v>
      </c>
      <c r="Y231" s="52">
        <f t="shared" si="223"/>
        <v>0</v>
      </c>
      <c r="Z231" s="52">
        <f t="shared" si="223"/>
        <v>0</v>
      </c>
      <c r="AA231" s="52">
        <f t="shared" si="223"/>
        <v>1</v>
      </c>
      <c r="AB231" s="52">
        <f t="shared" si="223"/>
        <v>18000</v>
      </c>
      <c r="AC231" s="52">
        <f t="shared" si="223"/>
        <v>9</v>
      </c>
      <c r="AD231" s="55">
        <f t="shared" si="223"/>
        <v>1241200</v>
      </c>
      <c r="AE231" s="51">
        <f t="shared" si="223"/>
        <v>9</v>
      </c>
      <c r="AF231" s="52">
        <f t="shared" si="223"/>
        <v>1241200</v>
      </c>
      <c r="AG231" s="52">
        <f t="shared" si="223"/>
        <v>9</v>
      </c>
      <c r="AH231" s="53">
        <f t="shared" si="223"/>
        <v>1241200</v>
      </c>
    </row>
    <row r="232" spans="2:34" ht="24" customHeight="1">
      <c r="B232" s="560" t="s">
        <v>156</v>
      </c>
      <c r="C232" s="558"/>
      <c r="D232" s="558"/>
      <c r="E232" s="559"/>
      <c r="F232" s="42" t="s">
        <v>143</v>
      </c>
      <c r="G232" s="43"/>
      <c r="H232" s="44"/>
      <c r="I232" s="45"/>
      <c r="J232" s="44"/>
      <c r="K232" s="45"/>
      <c r="L232" s="44"/>
      <c r="M232" s="45"/>
      <c r="N232" s="45"/>
      <c r="O232" s="45">
        <f>G232+I232+K232+M232</f>
        <v>0</v>
      </c>
      <c r="P232" s="46">
        <f>H232+J232+L232+N232</f>
        <v>0</v>
      </c>
      <c r="Q232" s="47"/>
      <c r="R232" s="45"/>
      <c r="S232" s="45"/>
      <c r="T232" s="44"/>
      <c r="U232" s="45"/>
      <c r="V232" s="44"/>
      <c r="W232" s="45"/>
      <c r="X232" s="44"/>
      <c r="Y232" s="45"/>
      <c r="Z232" s="44"/>
      <c r="AA232" s="45"/>
      <c r="AB232" s="44"/>
      <c r="AC232" s="45">
        <f>Q232+S232+U232+W232+Y232+AA232</f>
        <v>0</v>
      </c>
      <c r="AD232" s="48">
        <f>R232+T232+V232+X232+Z232+AB232</f>
        <v>0</v>
      </c>
      <c r="AE232" s="43">
        <f>O232+AC232</f>
        <v>0</v>
      </c>
      <c r="AF232" s="45">
        <f>P232+AD232</f>
        <v>0</v>
      </c>
      <c r="AG232" s="45"/>
      <c r="AH232" s="49"/>
    </row>
    <row r="233" spans="2:34" ht="24" customHeight="1">
      <c r="B233" s="560"/>
      <c r="C233" s="558"/>
      <c r="D233" s="558"/>
      <c r="E233" s="559"/>
      <c r="F233" s="23" t="s">
        <v>144</v>
      </c>
      <c r="G233" s="24"/>
      <c r="H233" s="25"/>
      <c r="I233" s="25"/>
      <c r="J233" s="25"/>
      <c r="K233" s="25"/>
      <c r="L233" s="25"/>
      <c r="M233" s="25"/>
      <c r="N233" s="25"/>
      <c r="O233" s="26">
        <f>G233+I233+K233+M233</f>
        <v>0</v>
      </c>
      <c r="P233" s="27">
        <f t="shared" ref="P233:P234" si="224">H233+J233+L233+N233</f>
        <v>0</v>
      </c>
      <c r="Q233" s="28"/>
      <c r="R233" s="25"/>
      <c r="S233" s="25"/>
      <c r="T233" s="25"/>
      <c r="U233" s="25"/>
      <c r="V233" s="25"/>
      <c r="W233" s="25"/>
      <c r="X233" s="25"/>
      <c r="Y233" s="25"/>
      <c r="Z233" s="25"/>
      <c r="AA233" s="25"/>
      <c r="AB233" s="25"/>
      <c r="AC233" s="26">
        <f t="shared" ref="AC233:AD234" si="225">Q233+S233+U233+W233+Y233+AA233</f>
        <v>0</v>
      </c>
      <c r="AD233" s="29">
        <f t="shared" si="225"/>
        <v>0</v>
      </c>
      <c r="AE233" s="30">
        <f t="shared" ref="AE233:AF234" si="226">O233+AC233</f>
        <v>0</v>
      </c>
      <c r="AF233" s="26">
        <f t="shared" si="226"/>
        <v>0</v>
      </c>
      <c r="AG233" s="25"/>
      <c r="AH233" s="31"/>
    </row>
    <row r="234" spans="2:34" ht="24" customHeight="1">
      <c r="B234" s="560"/>
      <c r="C234" s="558"/>
      <c r="D234" s="558"/>
      <c r="E234" s="559"/>
      <c r="F234" s="32" t="s">
        <v>145</v>
      </c>
      <c r="G234" s="33"/>
      <c r="H234" s="34"/>
      <c r="I234" s="34"/>
      <c r="J234" s="34"/>
      <c r="K234" s="34"/>
      <c r="L234" s="34"/>
      <c r="M234" s="34"/>
      <c r="N234" s="34"/>
      <c r="O234" s="35">
        <f>G234+I234+K234+M234</f>
        <v>0</v>
      </c>
      <c r="P234" s="36">
        <f t="shared" si="224"/>
        <v>0</v>
      </c>
      <c r="Q234" s="37"/>
      <c r="R234" s="34"/>
      <c r="S234" s="34"/>
      <c r="T234" s="34"/>
      <c r="U234" s="34"/>
      <c r="V234" s="34"/>
      <c r="W234" s="34"/>
      <c r="X234" s="34"/>
      <c r="Y234" s="34"/>
      <c r="Z234" s="34"/>
      <c r="AA234" s="34"/>
      <c r="AB234" s="34"/>
      <c r="AC234" s="35">
        <f t="shared" si="225"/>
        <v>0</v>
      </c>
      <c r="AD234" s="38">
        <f t="shared" si="225"/>
        <v>0</v>
      </c>
      <c r="AE234" s="39">
        <f t="shared" si="226"/>
        <v>0</v>
      </c>
      <c r="AF234" s="35">
        <f t="shared" si="226"/>
        <v>0</v>
      </c>
      <c r="AG234" s="40"/>
      <c r="AH234" s="41"/>
    </row>
    <row r="235" spans="2:34" ht="24" customHeight="1" thickBot="1">
      <c r="B235" s="560"/>
      <c r="C235" s="558"/>
      <c r="D235" s="558"/>
      <c r="E235" s="559"/>
      <c r="F235" s="50" t="s">
        <v>16</v>
      </c>
      <c r="G235" s="51">
        <f>SUM(G232:G234)</f>
        <v>0</v>
      </c>
      <c r="H235" s="52">
        <f t="shared" ref="H235:AH235" si="227">SUM(H232:H234)</f>
        <v>0</v>
      </c>
      <c r="I235" s="52">
        <f t="shared" si="227"/>
        <v>0</v>
      </c>
      <c r="J235" s="52">
        <f t="shared" si="227"/>
        <v>0</v>
      </c>
      <c r="K235" s="52">
        <f t="shared" si="227"/>
        <v>0</v>
      </c>
      <c r="L235" s="52">
        <f t="shared" si="227"/>
        <v>0</v>
      </c>
      <c r="M235" s="52">
        <f t="shared" si="227"/>
        <v>0</v>
      </c>
      <c r="N235" s="52">
        <f t="shared" si="227"/>
        <v>0</v>
      </c>
      <c r="O235" s="52">
        <f t="shared" si="227"/>
        <v>0</v>
      </c>
      <c r="P235" s="53">
        <f t="shared" si="227"/>
        <v>0</v>
      </c>
      <c r="Q235" s="54">
        <f t="shared" si="227"/>
        <v>0</v>
      </c>
      <c r="R235" s="52">
        <f t="shared" si="227"/>
        <v>0</v>
      </c>
      <c r="S235" s="52">
        <f t="shared" si="227"/>
        <v>0</v>
      </c>
      <c r="T235" s="52">
        <f t="shared" si="227"/>
        <v>0</v>
      </c>
      <c r="U235" s="52">
        <f t="shared" si="227"/>
        <v>0</v>
      </c>
      <c r="V235" s="52">
        <f t="shared" si="227"/>
        <v>0</v>
      </c>
      <c r="W235" s="52">
        <f t="shared" si="227"/>
        <v>0</v>
      </c>
      <c r="X235" s="52">
        <f t="shared" si="227"/>
        <v>0</v>
      </c>
      <c r="Y235" s="52">
        <f t="shared" si="227"/>
        <v>0</v>
      </c>
      <c r="Z235" s="52">
        <f t="shared" si="227"/>
        <v>0</v>
      </c>
      <c r="AA235" s="52">
        <f t="shared" si="227"/>
        <v>0</v>
      </c>
      <c r="AB235" s="52">
        <f t="shared" si="227"/>
        <v>0</v>
      </c>
      <c r="AC235" s="52">
        <f t="shared" si="227"/>
        <v>0</v>
      </c>
      <c r="AD235" s="55">
        <f t="shared" si="227"/>
        <v>0</v>
      </c>
      <c r="AE235" s="51">
        <f t="shared" si="227"/>
        <v>0</v>
      </c>
      <c r="AF235" s="52">
        <f t="shared" si="227"/>
        <v>0</v>
      </c>
      <c r="AG235" s="52">
        <f t="shared" si="227"/>
        <v>0</v>
      </c>
      <c r="AH235" s="53">
        <f t="shared" si="227"/>
        <v>0</v>
      </c>
    </row>
    <row r="236" spans="2:34" ht="24" customHeight="1">
      <c r="B236" s="568" t="s">
        <v>159</v>
      </c>
      <c r="C236" s="569"/>
      <c r="D236" s="569"/>
      <c r="E236" s="569"/>
      <c r="F236" s="15" t="s">
        <v>164</v>
      </c>
      <c r="G236" s="315">
        <v>38</v>
      </c>
      <c r="H236" s="316">
        <v>5084069</v>
      </c>
      <c r="I236" s="317">
        <v>7</v>
      </c>
      <c r="J236" s="316">
        <v>124015</v>
      </c>
      <c r="K236" s="317">
        <v>8</v>
      </c>
      <c r="L236" s="316">
        <v>67786922</v>
      </c>
      <c r="M236" s="317">
        <v>4</v>
      </c>
      <c r="N236" s="317">
        <v>456000</v>
      </c>
      <c r="O236" s="317">
        <v>57</v>
      </c>
      <c r="P236" s="318">
        <v>73451006</v>
      </c>
      <c r="Q236" s="319">
        <v>1</v>
      </c>
      <c r="R236" s="317">
        <v>199447</v>
      </c>
      <c r="S236" s="317"/>
      <c r="T236" s="316"/>
      <c r="U236" s="317">
        <v>5</v>
      </c>
      <c r="V236" s="316">
        <v>2831000</v>
      </c>
      <c r="W236" s="317">
        <v>1</v>
      </c>
      <c r="X236" s="316">
        <v>270000</v>
      </c>
      <c r="Y236" s="317"/>
      <c r="Z236" s="316"/>
      <c r="AA236" s="317">
        <v>1</v>
      </c>
      <c r="AB236" s="316">
        <v>130000</v>
      </c>
      <c r="AC236" s="317">
        <v>8</v>
      </c>
      <c r="AD236" s="320">
        <v>3430447</v>
      </c>
      <c r="AE236" s="315">
        <v>65</v>
      </c>
      <c r="AF236" s="317">
        <v>76881453</v>
      </c>
      <c r="AG236" s="317">
        <v>5</v>
      </c>
      <c r="AH236" s="321">
        <v>67199452</v>
      </c>
    </row>
    <row r="237" spans="2:34" ht="24" customHeight="1">
      <c r="B237" s="560"/>
      <c r="C237" s="558"/>
      <c r="D237" s="558"/>
      <c r="E237" s="558"/>
      <c r="F237" s="23" t="s">
        <v>165</v>
      </c>
      <c r="G237" s="154"/>
      <c r="H237" s="148"/>
      <c r="I237" s="148"/>
      <c r="J237" s="148"/>
      <c r="K237" s="148"/>
      <c r="L237" s="148"/>
      <c r="M237" s="148"/>
      <c r="N237" s="148"/>
      <c r="O237" s="149">
        <v>0</v>
      </c>
      <c r="P237" s="150">
        <v>0</v>
      </c>
      <c r="Q237" s="155"/>
      <c r="R237" s="148"/>
      <c r="S237" s="148"/>
      <c r="T237" s="148"/>
      <c r="U237" s="148"/>
      <c r="V237" s="148"/>
      <c r="W237" s="148"/>
      <c r="X237" s="148"/>
      <c r="Y237" s="148"/>
      <c r="Z237" s="148"/>
      <c r="AA237" s="148"/>
      <c r="AB237" s="148"/>
      <c r="AC237" s="149">
        <v>0</v>
      </c>
      <c r="AD237" s="152">
        <v>0</v>
      </c>
      <c r="AE237" s="147">
        <v>0</v>
      </c>
      <c r="AF237" s="149">
        <v>0</v>
      </c>
      <c r="AG237" s="148"/>
      <c r="AH237" s="153"/>
    </row>
    <row r="238" spans="2:34" ht="24" customHeight="1">
      <c r="B238" s="560"/>
      <c r="C238" s="558"/>
      <c r="D238" s="558"/>
      <c r="E238" s="558"/>
      <c r="F238" s="32" t="s">
        <v>166</v>
      </c>
      <c r="G238" s="157"/>
      <c r="H238" s="158"/>
      <c r="I238" s="158"/>
      <c r="J238" s="158"/>
      <c r="K238" s="158"/>
      <c r="L238" s="158"/>
      <c r="M238" s="158"/>
      <c r="N238" s="158"/>
      <c r="O238" s="159"/>
      <c r="P238" s="160"/>
      <c r="Q238" s="161"/>
      <c r="R238" s="158"/>
      <c r="S238" s="158"/>
      <c r="T238" s="158"/>
      <c r="U238" s="158"/>
      <c r="V238" s="158"/>
      <c r="W238" s="158"/>
      <c r="X238" s="158"/>
      <c r="Y238" s="158"/>
      <c r="Z238" s="158"/>
      <c r="AA238" s="158"/>
      <c r="AB238" s="158"/>
      <c r="AC238" s="159">
        <v>0</v>
      </c>
      <c r="AD238" s="162">
        <v>0</v>
      </c>
      <c r="AE238" s="163">
        <v>0</v>
      </c>
      <c r="AF238" s="159">
        <v>0</v>
      </c>
      <c r="AG238" s="164"/>
      <c r="AH238" s="165"/>
    </row>
    <row r="239" spans="2:34" ht="24" customHeight="1">
      <c r="B239" s="560"/>
      <c r="C239" s="558"/>
      <c r="D239" s="558"/>
      <c r="E239" s="558"/>
      <c r="F239" s="80" t="s">
        <v>16</v>
      </c>
      <c r="G239" s="322">
        <f>SUM(G236:G238)</f>
        <v>38</v>
      </c>
      <c r="H239" s="323">
        <f t="shared" ref="H239:AH239" si="228">SUM(H236:H238)</f>
        <v>5084069</v>
      </c>
      <c r="I239" s="323">
        <f t="shared" si="228"/>
        <v>7</v>
      </c>
      <c r="J239" s="323">
        <f t="shared" si="228"/>
        <v>124015</v>
      </c>
      <c r="K239" s="323">
        <f t="shared" si="228"/>
        <v>8</v>
      </c>
      <c r="L239" s="323">
        <f t="shared" si="228"/>
        <v>67786922</v>
      </c>
      <c r="M239" s="323">
        <f t="shared" si="228"/>
        <v>4</v>
      </c>
      <c r="N239" s="323">
        <f t="shared" si="228"/>
        <v>456000</v>
      </c>
      <c r="O239" s="323">
        <f t="shared" si="228"/>
        <v>57</v>
      </c>
      <c r="P239" s="324">
        <f t="shared" si="228"/>
        <v>73451006</v>
      </c>
      <c r="Q239" s="325">
        <f t="shared" si="228"/>
        <v>1</v>
      </c>
      <c r="R239" s="323">
        <f t="shared" si="228"/>
        <v>199447</v>
      </c>
      <c r="S239" s="323">
        <f t="shared" si="228"/>
        <v>0</v>
      </c>
      <c r="T239" s="323">
        <f t="shared" si="228"/>
        <v>0</v>
      </c>
      <c r="U239" s="323">
        <f t="shared" si="228"/>
        <v>5</v>
      </c>
      <c r="V239" s="323">
        <f t="shared" si="228"/>
        <v>2831000</v>
      </c>
      <c r="W239" s="323">
        <f t="shared" si="228"/>
        <v>1</v>
      </c>
      <c r="X239" s="323">
        <f t="shared" si="228"/>
        <v>270000</v>
      </c>
      <c r="Y239" s="323">
        <f t="shared" si="228"/>
        <v>0</v>
      </c>
      <c r="Z239" s="323">
        <f t="shared" si="228"/>
        <v>0</v>
      </c>
      <c r="AA239" s="323">
        <f t="shared" si="228"/>
        <v>1</v>
      </c>
      <c r="AB239" s="323">
        <f t="shared" si="228"/>
        <v>130000</v>
      </c>
      <c r="AC239" s="323">
        <f t="shared" si="228"/>
        <v>8</v>
      </c>
      <c r="AD239" s="326">
        <f t="shared" si="228"/>
        <v>3430447</v>
      </c>
      <c r="AE239" s="322">
        <f t="shared" si="228"/>
        <v>65</v>
      </c>
      <c r="AF239" s="323">
        <f t="shared" si="228"/>
        <v>76881453</v>
      </c>
      <c r="AG239" s="323">
        <f t="shared" si="228"/>
        <v>5</v>
      </c>
      <c r="AH239" s="324">
        <f t="shared" si="228"/>
        <v>67199452</v>
      </c>
    </row>
    <row r="240" spans="2:34" ht="24" customHeight="1">
      <c r="B240" s="566" t="s">
        <v>163</v>
      </c>
      <c r="C240" s="567"/>
      <c r="D240" s="567"/>
      <c r="E240" s="570"/>
      <c r="F240" s="42" t="s">
        <v>164</v>
      </c>
      <c r="G240" s="327">
        <v>1</v>
      </c>
      <c r="H240" s="328">
        <v>4720</v>
      </c>
      <c r="I240" s="329">
        <v>1</v>
      </c>
      <c r="J240" s="328">
        <v>28200</v>
      </c>
      <c r="K240" s="329">
        <v>3</v>
      </c>
      <c r="L240" s="328">
        <v>756110</v>
      </c>
      <c r="M240" s="329"/>
      <c r="N240" s="329"/>
      <c r="O240" s="329">
        <f t="shared" ref="O240:P242" si="229">G240+I240+K240+M240</f>
        <v>5</v>
      </c>
      <c r="P240" s="330">
        <f t="shared" si="229"/>
        <v>789030</v>
      </c>
      <c r="Q240" s="331">
        <v>24</v>
      </c>
      <c r="R240" s="329">
        <v>20935173</v>
      </c>
      <c r="S240" s="329"/>
      <c r="T240" s="328"/>
      <c r="U240" s="329">
        <v>11</v>
      </c>
      <c r="V240" s="328">
        <v>4246357</v>
      </c>
      <c r="W240" s="329"/>
      <c r="X240" s="328"/>
      <c r="Y240" s="329"/>
      <c r="Z240" s="328"/>
      <c r="AA240" s="329"/>
      <c r="AB240" s="328"/>
      <c r="AC240" s="329">
        <f t="shared" ref="AC240:AD242" si="230">Q240+S240+U240+W240+Y240+AA240</f>
        <v>35</v>
      </c>
      <c r="AD240" s="332">
        <f t="shared" si="230"/>
        <v>25181530</v>
      </c>
      <c r="AE240" s="327">
        <f t="shared" ref="AE240:AF242" si="231">O240+AC240</f>
        <v>40</v>
      </c>
      <c r="AF240" s="329">
        <f t="shared" si="231"/>
        <v>25970560</v>
      </c>
      <c r="AG240" s="329">
        <v>40</v>
      </c>
      <c r="AH240" s="333">
        <v>25970560</v>
      </c>
    </row>
    <row r="241" spans="2:34" ht="24" customHeight="1">
      <c r="B241" s="571"/>
      <c r="C241" s="572"/>
      <c r="D241" s="572"/>
      <c r="E241" s="573"/>
      <c r="F241" s="23" t="s">
        <v>165</v>
      </c>
      <c r="G241" s="154"/>
      <c r="H241" s="148"/>
      <c r="I241" s="148"/>
      <c r="J241" s="148"/>
      <c r="K241" s="148"/>
      <c r="L241" s="148"/>
      <c r="M241" s="148"/>
      <c r="N241" s="148"/>
      <c r="O241" s="149">
        <f t="shared" si="229"/>
        <v>0</v>
      </c>
      <c r="P241" s="150">
        <f t="shared" si="229"/>
        <v>0</v>
      </c>
      <c r="Q241" s="155"/>
      <c r="R241" s="148"/>
      <c r="S241" s="148"/>
      <c r="T241" s="148"/>
      <c r="U241" s="148"/>
      <c r="V241" s="148"/>
      <c r="W241" s="148"/>
      <c r="X241" s="148"/>
      <c r="Y241" s="148"/>
      <c r="Z241" s="148"/>
      <c r="AA241" s="148"/>
      <c r="AB241" s="148"/>
      <c r="AC241" s="149">
        <f t="shared" si="230"/>
        <v>0</v>
      </c>
      <c r="AD241" s="152">
        <f t="shared" si="230"/>
        <v>0</v>
      </c>
      <c r="AE241" s="147">
        <f t="shared" si="231"/>
        <v>0</v>
      </c>
      <c r="AF241" s="149">
        <f t="shared" si="231"/>
        <v>0</v>
      </c>
      <c r="AG241" s="148"/>
      <c r="AH241" s="153"/>
    </row>
    <row r="242" spans="2:34" ht="24" customHeight="1">
      <c r="B242" s="571"/>
      <c r="C242" s="572"/>
      <c r="D242" s="572"/>
      <c r="E242" s="573"/>
      <c r="F242" s="32" t="s">
        <v>166</v>
      </c>
      <c r="G242" s="157"/>
      <c r="H242" s="158"/>
      <c r="I242" s="158"/>
      <c r="J242" s="158"/>
      <c r="K242" s="158"/>
      <c r="L242" s="158"/>
      <c r="M242" s="158"/>
      <c r="N242" s="158"/>
      <c r="O242" s="159">
        <f t="shared" si="229"/>
        <v>0</v>
      </c>
      <c r="P242" s="160">
        <f t="shared" si="229"/>
        <v>0</v>
      </c>
      <c r="Q242" s="161"/>
      <c r="R242" s="158"/>
      <c r="S242" s="158"/>
      <c r="T242" s="158"/>
      <c r="U242" s="158"/>
      <c r="V242" s="158"/>
      <c r="W242" s="158"/>
      <c r="X242" s="158"/>
      <c r="Y242" s="158"/>
      <c r="Z242" s="158"/>
      <c r="AA242" s="158"/>
      <c r="AB242" s="158"/>
      <c r="AC242" s="159">
        <f t="shared" si="230"/>
        <v>0</v>
      </c>
      <c r="AD242" s="162">
        <f t="shared" si="230"/>
        <v>0</v>
      </c>
      <c r="AE242" s="163">
        <f t="shared" si="231"/>
        <v>0</v>
      </c>
      <c r="AF242" s="159">
        <f t="shared" si="231"/>
        <v>0</v>
      </c>
      <c r="AG242" s="164"/>
      <c r="AH242" s="165"/>
    </row>
    <row r="243" spans="2:34" ht="24" customHeight="1">
      <c r="B243" s="568"/>
      <c r="C243" s="569"/>
      <c r="D243" s="569"/>
      <c r="E243" s="574"/>
      <c r="F243" s="50" t="s">
        <v>167</v>
      </c>
      <c r="G243" s="334">
        <f>SUM(G240:G242)</f>
        <v>1</v>
      </c>
      <c r="H243" s="335">
        <f t="shared" ref="H243:AH243" si="232">SUM(H240:H242)</f>
        <v>4720</v>
      </c>
      <c r="I243" s="335">
        <f t="shared" si="232"/>
        <v>1</v>
      </c>
      <c r="J243" s="335">
        <f t="shared" si="232"/>
        <v>28200</v>
      </c>
      <c r="K243" s="335">
        <f t="shared" si="232"/>
        <v>3</v>
      </c>
      <c r="L243" s="335">
        <f t="shared" si="232"/>
        <v>756110</v>
      </c>
      <c r="M243" s="335">
        <f t="shared" si="232"/>
        <v>0</v>
      </c>
      <c r="N243" s="335">
        <f t="shared" si="232"/>
        <v>0</v>
      </c>
      <c r="O243" s="335">
        <f t="shared" si="232"/>
        <v>5</v>
      </c>
      <c r="P243" s="336">
        <f t="shared" si="232"/>
        <v>789030</v>
      </c>
      <c r="Q243" s="337">
        <f t="shared" si="232"/>
        <v>24</v>
      </c>
      <c r="R243" s="335">
        <f t="shared" si="232"/>
        <v>20935173</v>
      </c>
      <c r="S243" s="335">
        <f t="shared" si="232"/>
        <v>0</v>
      </c>
      <c r="T243" s="335">
        <f t="shared" si="232"/>
        <v>0</v>
      </c>
      <c r="U243" s="335">
        <f t="shared" si="232"/>
        <v>11</v>
      </c>
      <c r="V243" s="335">
        <f t="shared" si="232"/>
        <v>4246357</v>
      </c>
      <c r="W243" s="335">
        <f t="shared" si="232"/>
        <v>0</v>
      </c>
      <c r="X243" s="335">
        <f t="shared" si="232"/>
        <v>0</v>
      </c>
      <c r="Y243" s="335">
        <f t="shared" si="232"/>
        <v>0</v>
      </c>
      <c r="Z243" s="335">
        <f t="shared" si="232"/>
        <v>0</v>
      </c>
      <c r="AA243" s="335">
        <f t="shared" si="232"/>
        <v>0</v>
      </c>
      <c r="AB243" s="335">
        <f t="shared" si="232"/>
        <v>0</v>
      </c>
      <c r="AC243" s="335">
        <f t="shared" si="232"/>
        <v>35</v>
      </c>
      <c r="AD243" s="338">
        <f t="shared" si="232"/>
        <v>25181530</v>
      </c>
      <c r="AE243" s="334">
        <f t="shared" si="232"/>
        <v>40</v>
      </c>
      <c r="AF243" s="335">
        <f t="shared" si="232"/>
        <v>25970560</v>
      </c>
      <c r="AG243" s="335">
        <f t="shared" si="232"/>
        <v>40</v>
      </c>
      <c r="AH243" s="336">
        <f t="shared" si="232"/>
        <v>25970560</v>
      </c>
    </row>
    <row r="244" spans="2:34" ht="24" customHeight="1">
      <c r="B244" s="566" t="s">
        <v>168</v>
      </c>
      <c r="C244" s="567"/>
      <c r="D244" s="567"/>
      <c r="E244" s="570"/>
      <c r="F244" s="42" t="s">
        <v>164</v>
      </c>
      <c r="G244" s="327"/>
      <c r="H244" s="328"/>
      <c r="I244" s="329"/>
      <c r="J244" s="328"/>
      <c r="K244" s="329"/>
      <c r="L244" s="328"/>
      <c r="M244" s="329">
        <v>4</v>
      </c>
      <c r="N244" s="329">
        <v>1817759</v>
      </c>
      <c r="O244" s="329">
        <f>G244+I244+K244+M244</f>
        <v>4</v>
      </c>
      <c r="P244" s="330">
        <f>H244+J244+L244+N244</f>
        <v>1817759</v>
      </c>
      <c r="Q244" s="331"/>
      <c r="R244" s="329"/>
      <c r="S244" s="329"/>
      <c r="T244" s="328"/>
      <c r="U244" s="329">
        <v>191</v>
      </c>
      <c r="V244" s="328">
        <v>153185</v>
      </c>
      <c r="W244" s="329"/>
      <c r="X244" s="328"/>
      <c r="Y244" s="329"/>
      <c r="Z244" s="328"/>
      <c r="AA244" s="329">
        <v>237</v>
      </c>
      <c r="AB244" s="328">
        <v>158800</v>
      </c>
      <c r="AC244" s="329">
        <f>Q244+S244+U244+W244+Y244+AA244</f>
        <v>428</v>
      </c>
      <c r="AD244" s="332">
        <f>R244+T244+V244+X244+Z244+AB244</f>
        <v>311985</v>
      </c>
      <c r="AE244" s="327">
        <f>O244+AC244</f>
        <v>432</v>
      </c>
      <c r="AF244" s="329">
        <f>P244+AD244</f>
        <v>2129744</v>
      </c>
      <c r="AG244" s="329">
        <v>431</v>
      </c>
      <c r="AH244" s="333">
        <v>2060444</v>
      </c>
    </row>
    <row r="245" spans="2:34" ht="24" customHeight="1">
      <c r="B245" s="571"/>
      <c r="C245" s="572"/>
      <c r="D245" s="572"/>
      <c r="E245" s="573"/>
      <c r="F245" s="23" t="s">
        <v>165</v>
      </c>
      <c r="G245" s="154"/>
      <c r="H245" s="148"/>
      <c r="I245" s="148"/>
      <c r="J245" s="148"/>
      <c r="K245" s="148"/>
      <c r="L245" s="148"/>
      <c r="M245" s="148"/>
      <c r="N245" s="148"/>
      <c r="O245" s="149">
        <f>G245+I245+K245+M245</f>
        <v>0</v>
      </c>
      <c r="P245" s="150">
        <f t="shared" ref="P245:P246" si="233">H245+J245+L245+N245</f>
        <v>0</v>
      </c>
      <c r="Q245" s="155"/>
      <c r="R245" s="148"/>
      <c r="S245" s="148"/>
      <c r="T245" s="148"/>
      <c r="U245" s="148"/>
      <c r="V245" s="148"/>
      <c r="W245" s="148"/>
      <c r="X245" s="148"/>
      <c r="Y245" s="148"/>
      <c r="Z245" s="148"/>
      <c r="AA245" s="148"/>
      <c r="AB245" s="148"/>
      <c r="AC245" s="149">
        <f t="shared" ref="AC245:AD246" si="234">Q245+S245+U245+W245+Y245+AA245</f>
        <v>0</v>
      </c>
      <c r="AD245" s="152">
        <f t="shared" si="234"/>
        <v>0</v>
      </c>
      <c r="AE245" s="147">
        <f t="shared" ref="AE245:AF246" si="235">O245+AC245</f>
        <v>0</v>
      </c>
      <c r="AF245" s="149">
        <f t="shared" si="235"/>
        <v>0</v>
      </c>
      <c r="AG245" s="148"/>
      <c r="AH245" s="153"/>
    </row>
    <row r="246" spans="2:34" ht="24" customHeight="1">
      <c r="B246" s="571"/>
      <c r="C246" s="572"/>
      <c r="D246" s="572"/>
      <c r="E246" s="573"/>
      <c r="F246" s="32" t="s">
        <v>166</v>
      </c>
      <c r="G246" s="157"/>
      <c r="H246" s="158"/>
      <c r="I246" s="158"/>
      <c r="J246" s="158"/>
      <c r="K246" s="158"/>
      <c r="L246" s="158"/>
      <c r="M246" s="158"/>
      <c r="N246" s="158"/>
      <c r="O246" s="159">
        <f>G246+I246+K246+M246</f>
        <v>0</v>
      </c>
      <c r="P246" s="160">
        <f t="shared" si="233"/>
        <v>0</v>
      </c>
      <c r="Q246" s="161"/>
      <c r="R246" s="158"/>
      <c r="S246" s="158"/>
      <c r="T246" s="158"/>
      <c r="U246" s="158"/>
      <c r="V246" s="158"/>
      <c r="W246" s="158"/>
      <c r="X246" s="158"/>
      <c r="Y246" s="158"/>
      <c r="Z246" s="158"/>
      <c r="AA246" s="158"/>
      <c r="AB246" s="158"/>
      <c r="AC246" s="159">
        <f t="shared" si="234"/>
        <v>0</v>
      </c>
      <c r="AD246" s="162">
        <f t="shared" si="234"/>
        <v>0</v>
      </c>
      <c r="AE246" s="163">
        <f t="shared" si="235"/>
        <v>0</v>
      </c>
      <c r="AF246" s="159">
        <f t="shared" si="235"/>
        <v>0</v>
      </c>
      <c r="AG246" s="164"/>
      <c r="AH246" s="165"/>
    </row>
    <row r="247" spans="2:34" ht="24" customHeight="1">
      <c r="B247" s="568"/>
      <c r="C247" s="569"/>
      <c r="D247" s="569"/>
      <c r="E247" s="574"/>
      <c r="F247" s="50" t="s">
        <v>167</v>
      </c>
      <c r="G247" s="334">
        <f>SUM(G244:G246)</f>
        <v>0</v>
      </c>
      <c r="H247" s="335">
        <f t="shared" ref="H247:AH247" si="236">SUM(H244:H246)</f>
        <v>0</v>
      </c>
      <c r="I247" s="335">
        <f t="shared" si="236"/>
        <v>0</v>
      </c>
      <c r="J247" s="335">
        <f t="shared" si="236"/>
        <v>0</v>
      </c>
      <c r="K247" s="335">
        <f t="shared" si="236"/>
        <v>0</v>
      </c>
      <c r="L247" s="335">
        <f t="shared" si="236"/>
        <v>0</v>
      </c>
      <c r="M247" s="335">
        <f t="shared" si="236"/>
        <v>4</v>
      </c>
      <c r="N247" s="335">
        <f t="shared" si="236"/>
        <v>1817759</v>
      </c>
      <c r="O247" s="335">
        <f t="shared" si="236"/>
        <v>4</v>
      </c>
      <c r="P247" s="336">
        <f t="shared" si="236"/>
        <v>1817759</v>
      </c>
      <c r="Q247" s="337">
        <f t="shared" si="236"/>
        <v>0</v>
      </c>
      <c r="R247" s="335">
        <f t="shared" si="236"/>
        <v>0</v>
      </c>
      <c r="S247" s="335">
        <f t="shared" si="236"/>
        <v>0</v>
      </c>
      <c r="T247" s="335">
        <f t="shared" si="236"/>
        <v>0</v>
      </c>
      <c r="U247" s="335">
        <f t="shared" si="236"/>
        <v>191</v>
      </c>
      <c r="V247" s="335">
        <f t="shared" si="236"/>
        <v>153185</v>
      </c>
      <c r="W247" s="335">
        <f t="shared" si="236"/>
        <v>0</v>
      </c>
      <c r="X247" s="335">
        <f t="shared" si="236"/>
        <v>0</v>
      </c>
      <c r="Y247" s="335">
        <f t="shared" si="236"/>
        <v>0</v>
      </c>
      <c r="Z247" s="335">
        <f t="shared" si="236"/>
        <v>0</v>
      </c>
      <c r="AA247" s="335">
        <f t="shared" si="236"/>
        <v>237</v>
      </c>
      <c r="AB247" s="335">
        <f t="shared" si="236"/>
        <v>158800</v>
      </c>
      <c r="AC247" s="335">
        <f t="shared" si="236"/>
        <v>428</v>
      </c>
      <c r="AD247" s="338">
        <f t="shared" si="236"/>
        <v>311985</v>
      </c>
      <c r="AE247" s="334">
        <f t="shared" si="236"/>
        <v>432</v>
      </c>
      <c r="AF247" s="335">
        <f t="shared" si="236"/>
        <v>2129744</v>
      </c>
      <c r="AG247" s="335">
        <f t="shared" si="236"/>
        <v>431</v>
      </c>
      <c r="AH247" s="336">
        <f t="shared" si="236"/>
        <v>2060444</v>
      </c>
    </row>
    <row r="248" spans="2:34" ht="24" customHeight="1">
      <c r="B248" s="566" t="s">
        <v>169</v>
      </c>
      <c r="C248" s="567"/>
      <c r="D248" s="567"/>
      <c r="E248" s="570"/>
      <c r="F248" s="42" t="s">
        <v>164</v>
      </c>
      <c r="G248" s="327"/>
      <c r="H248" s="328"/>
      <c r="I248" s="329"/>
      <c r="J248" s="328"/>
      <c r="K248" s="329">
        <v>3</v>
      </c>
      <c r="L248" s="328">
        <v>477000</v>
      </c>
      <c r="M248" s="329"/>
      <c r="N248" s="329"/>
      <c r="O248" s="329">
        <f>G248+I248+K248+M248</f>
        <v>3</v>
      </c>
      <c r="P248" s="330">
        <f>H248+J248+L248+N248</f>
        <v>477000</v>
      </c>
      <c r="Q248" s="331"/>
      <c r="R248" s="329"/>
      <c r="S248" s="329"/>
      <c r="T248" s="328"/>
      <c r="U248" s="329"/>
      <c r="V248" s="328"/>
      <c r="W248" s="329"/>
      <c r="X248" s="328"/>
      <c r="Y248" s="329"/>
      <c r="Z248" s="328"/>
      <c r="AA248" s="329">
        <v>1</v>
      </c>
      <c r="AB248" s="328">
        <v>911137</v>
      </c>
      <c r="AC248" s="329">
        <f>Q248+S248+U248+W248+Y248+AA248</f>
        <v>1</v>
      </c>
      <c r="AD248" s="332">
        <f>R248+T248+V248+X248+Z248+AB248</f>
        <v>911137</v>
      </c>
      <c r="AE248" s="327">
        <f>O248+AC248</f>
        <v>4</v>
      </c>
      <c r="AF248" s="329">
        <f>P248+AD248</f>
        <v>1388137</v>
      </c>
      <c r="AG248" s="329"/>
      <c r="AH248" s="333"/>
    </row>
    <row r="249" spans="2:34" ht="24" customHeight="1">
      <c r="B249" s="571"/>
      <c r="C249" s="572"/>
      <c r="D249" s="572"/>
      <c r="E249" s="573"/>
      <c r="F249" s="23" t="s">
        <v>165</v>
      </c>
      <c r="G249" s="154"/>
      <c r="H249" s="148"/>
      <c r="I249" s="148"/>
      <c r="J249" s="148"/>
      <c r="K249" s="148"/>
      <c r="L249" s="148"/>
      <c r="M249" s="148"/>
      <c r="N249" s="148"/>
      <c r="O249" s="149">
        <f>G249+I249+K249+M249</f>
        <v>0</v>
      </c>
      <c r="P249" s="150">
        <f t="shared" ref="P249:P250" si="237">H249+J249+L249+N249</f>
        <v>0</v>
      </c>
      <c r="Q249" s="155"/>
      <c r="R249" s="148"/>
      <c r="S249" s="148"/>
      <c r="T249" s="148"/>
      <c r="U249" s="148"/>
      <c r="V249" s="148"/>
      <c r="W249" s="148"/>
      <c r="X249" s="148"/>
      <c r="Y249" s="148"/>
      <c r="Z249" s="148"/>
      <c r="AA249" s="148"/>
      <c r="AB249" s="148"/>
      <c r="AC249" s="149">
        <f t="shared" ref="AC249:AD250" si="238">Q249+S249+U249+W249+Y249+AA249</f>
        <v>0</v>
      </c>
      <c r="AD249" s="152">
        <f t="shared" si="238"/>
        <v>0</v>
      </c>
      <c r="AE249" s="147">
        <f t="shared" ref="AE249:AF250" si="239">O249+AC249</f>
        <v>0</v>
      </c>
      <c r="AF249" s="149">
        <f t="shared" si="239"/>
        <v>0</v>
      </c>
      <c r="AG249" s="148"/>
      <c r="AH249" s="153"/>
    </row>
    <row r="250" spans="2:34" ht="24" customHeight="1">
      <c r="B250" s="571"/>
      <c r="C250" s="572"/>
      <c r="D250" s="572"/>
      <c r="E250" s="573"/>
      <c r="F250" s="32" t="s">
        <v>166</v>
      </c>
      <c r="G250" s="157"/>
      <c r="H250" s="158"/>
      <c r="I250" s="158"/>
      <c r="J250" s="158"/>
      <c r="K250" s="158"/>
      <c r="L250" s="158"/>
      <c r="M250" s="158"/>
      <c r="N250" s="158"/>
      <c r="O250" s="159">
        <f>G250+I250+K250+M250</f>
        <v>0</v>
      </c>
      <c r="P250" s="160">
        <f t="shared" si="237"/>
        <v>0</v>
      </c>
      <c r="Q250" s="161"/>
      <c r="R250" s="158"/>
      <c r="S250" s="158"/>
      <c r="T250" s="158"/>
      <c r="U250" s="158"/>
      <c r="V250" s="158"/>
      <c r="W250" s="158"/>
      <c r="X250" s="158"/>
      <c r="Y250" s="158"/>
      <c r="Z250" s="158"/>
      <c r="AA250" s="158"/>
      <c r="AB250" s="158"/>
      <c r="AC250" s="159">
        <f t="shared" si="238"/>
        <v>0</v>
      </c>
      <c r="AD250" s="162">
        <f t="shared" si="238"/>
        <v>0</v>
      </c>
      <c r="AE250" s="163">
        <f t="shared" si="239"/>
        <v>0</v>
      </c>
      <c r="AF250" s="159">
        <f t="shared" si="239"/>
        <v>0</v>
      </c>
      <c r="AG250" s="164"/>
      <c r="AH250" s="165"/>
    </row>
    <row r="251" spans="2:34" ht="24" customHeight="1">
      <c r="B251" s="568"/>
      <c r="C251" s="569"/>
      <c r="D251" s="569"/>
      <c r="E251" s="574"/>
      <c r="F251" s="50" t="s">
        <v>167</v>
      </c>
      <c r="G251" s="334">
        <f>SUM(G248:G250)</f>
        <v>0</v>
      </c>
      <c r="H251" s="335">
        <f t="shared" ref="H251:AH251" si="240">SUM(H248:H250)</f>
        <v>0</v>
      </c>
      <c r="I251" s="335">
        <f t="shared" si="240"/>
        <v>0</v>
      </c>
      <c r="J251" s="335">
        <f t="shared" si="240"/>
        <v>0</v>
      </c>
      <c r="K251" s="335">
        <f t="shared" si="240"/>
        <v>3</v>
      </c>
      <c r="L251" s="335">
        <f t="shared" si="240"/>
        <v>477000</v>
      </c>
      <c r="M251" s="335">
        <f t="shared" si="240"/>
        <v>0</v>
      </c>
      <c r="N251" s="335">
        <f t="shared" si="240"/>
        <v>0</v>
      </c>
      <c r="O251" s="335">
        <f t="shared" si="240"/>
        <v>3</v>
      </c>
      <c r="P251" s="336">
        <f t="shared" si="240"/>
        <v>477000</v>
      </c>
      <c r="Q251" s="337">
        <f t="shared" si="240"/>
        <v>0</v>
      </c>
      <c r="R251" s="335">
        <f t="shared" si="240"/>
        <v>0</v>
      </c>
      <c r="S251" s="335">
        <f t="shared" si="240"/>
        <v>0</v>
      </c>
      <c r="T251" s="335">
        <f t="shared" si="240"/>
        <v>0</v>
      </c>
      <c r="U251" s="335">
        <f t="shared" si="240"/>
        <v>0</v>
      </c>
      <c r="V251" s="335">
        <f t="shared" si="240"/>
        <v>0</v>
      </c>
      <c r="W251" s="335">
        <f t="shared" si="240"/>
        <v>0</v>
      </c>
      <c r="X251" s="335">
        <f t="shared" si="240"/>
        <v>0</v>
      </c>
      <c r="Y251" s="335">
        <f t="shared" si="240"/>
        <v>0</v>
      </c>
      <c r="Z251" s="335">
        <f t="shared" si="240"/>
        <v>0</v>
      </c>
      <c r="AA251" s="335">
        <f t="shared" si="240"/>
        <v>1</v>
      </c>
      <c r="AB251" s="335">
        <f t="shared" si="240"/>
        <v>911137</v>
      </c>
      <c r="AC251" s="335">
        <f t="shared" si="240"/>
        <v>1</v>
      </c>
      <c r="AD251" s="338">
        <f t="shared" si="240"/>
        <v>911137</v>
      </c>
      <c r="AE251" s="334">
        <f t="shared" si="240"/>
        <v>4</v>
      </c>
      <c r="AF251" s="335">
        <f t="shared" si="240"/>
        <v>1388137</v>
      </c>
      <c r="AG251" s="335">
        <f t="shared" si="240"/>
        <v>0</v>
      </c>
      <c r="AH251" s="336">
        <f t="shared" si="240"/>
        <v>0</v>
      </c>
    </row>
    <row r="252" spans="2:34" ht="24" customHeight="1">
      <c r="B252" s="566" t="s">
        <v>170</v>
      </c>
      <c r="C252" s="567"/>
      <c r="D252" s="567"/>
      <c r="E252" s="570"/>
      <c r="F252" s="42" t="s">
        <v>164</v>
      </c>
      <c r="G252" s="327"/>
      <c r="H252" s="328"/>
      <c r="I252" s="329"/>
      <c r="J252" s="328"/>
      <c r="K252" s="329"/>
      <c r="L252" s="328"/>
      <c r="M252" s="329">
        <v>1</v>
      </c>
      <c r="N252" s="329">
        <v>490980</v>
      </c>
      <c r="O252" s="329">
        <f t="shared" ref="O252:P254" si="241">G252+I252+K252+M252</f>
        <v>1</v>
      </c>
      <c r="P252" s="330">
        <f t="shared" si="241"/>
        <v>490980</v>
      </c>
      <c r="Q252" s="331"/>
      <c r="R252" s="329"/>
      <c r="S252" s="329"/>
      <c r="T252" s="328"/>
      <c r="U252" s="329"/>
      <c r="V252" s="328"/>
      <c r="W252" s="329"/>
      <c r="X252" s="328"/>
      <c r="Y252" s="329"/>
      <c r="Z252" s="328"/>
      <c r="AA252" s="329">
        <v>1</v>
      </c>
      <c r="AB252" s="328">
        <v>698824</v>
      </c>
      <c r="AC252" s="329">
        <f t="shared" ref="AC252:AD254" si="242">Q252+S252+U252+W252+Y252+AA252</f>
        <v>1</v>
      </c>
      <c r="AD252" s="332">
        <f t="shared" si="242"/>
        <v>698824</v>
      </c>
      <c r="AE252" s="327">
        <f t="shared" ref="AE252:AF254" si="243">O252+AC252</f>
        <v>2</v>
      </c>
      <c r="AF252" s="329">
        <f t="shared" si="243"/>
        <v>1189804</v>
      </c>
      <c r="AG252" s="329">
        <v>1</v>
      </c>
      <c r="AH252" s="333">
        <v>490980</v>
      </c>
    </row>
    <row r="253" spans="2:34" ht="24" customHeight="1">
      <c r="B253" s="571"/>
      <c r="C253" s="572"/>
      <c r="D253" s="572"/>
      <c r="E253" s="573"/>
      <c r="F253" s="23" t="s">
        <v>165</v>
      </c>
      <c r="G253" s="154"/>
      <c r="H253" s="148"/>
      <c r="I253" s="148"/>
      <c r="J253" s="148"/>
      <c r="K253" s="148"/>
      <c r="L253" s="148"/>
      <c r="M253" s="148"/>
      <c r="N253" s="148"/>
      <c r="O253" s="149">
        <f t="shared" si="241"/>
        <v>0</v>
      </c>
      <c r="P253" s="150">
        <f t="shared" si="241"/>
        <v>0</v>
      </c>
      <c r="Q253" s="155"/>
      <c r="R253" s="148"/>
      <c r="S253" s="148"/>
      <c r="T253" s="148"/>
      <c r="U253" s="148"/>
      <c r="V253" s="148"/>
      <c r="W253" s="148"/>
      <c r="X253" s="148"/>
      <c r="Y253" s="148"/>
      <c r="Z253" s="148"/>
      <c r="AA253" s="148"/>
      <c r="AB253" s="148"/>
      <c r="AC253" s="149">
        <f t="shared" si="242"/>
        <v>0</v>
      </c>
      <c r="AD253" s="152">
        <f t="shared" si="242"/>
        <v>0</v>
      </c>
      <c r="AE253" s="147">
        <f t="shared" si="243"/>
        <v>0</v>
      </c>
      <c r="AF253" s="149">
        <f t="shared" si="243"/>
        <v>0</v>
      </c>
      <c r="AG253" s="148"/>
      <c r="AH253" s="153"/>
    </row>
    <row r="254" spans="2:34" ht="24" customHeight="1">
      <c r="B254" s="571"/>
      <c r="C254" s="572"/>
      <c r="D254" s="572"/>
      <c r="E254" s="573"/>
      <c r="F254" s="32" t="s">
        <v>166</v>
      </c>
      <c r="G254" s="157"/>
      <c r="H254" s="158"/>
      <c r="I254" s="158"/>
      <c r="J254" s="158"/>
      <c r="K254" s="158"/>
      <c r="L254" s="158"/>
      <c r="M254" s="158"/>
      <c r="N254" s="158"/>
      <c r="O254" s="159">
        <f t="shared" si="241"/>
        <v>0</v>
      </c>
      <c r="P254" s="160">
        <f t="shared" si="241"/>
        <v>0</v>
      </c>
      <c r="Q254" s="161"/>
      <c r="R254" s="158"/>
      <c r="S254" s="158"/>
      <c r="T254" s="158"/>
      <c r="U254" s="158"/>
      <c r="V254" s="158"/>
      <c r="W254" s="158"/>
      <c r="X254" s="158"/>
      <c r="Y254" s="158"/>
      <c r="Z254" s="158"/>
      <c r="AA254" s="158"/>
      <c r="AB254" s="158"/>
      <c r="AC254" s="159">
        <f t="shared" si="242"/>
        <v>0</v>
      </c>
      <c r="AD254" s="162">
        <f t="shared" si="242"/>
        <v>0</v>
      </c>
      <c r="AE254" s="163">
        <f t="shared" si="243"/>
        <v>0</v>
      </c>
      <c r="AF254" s="159">
        <f t="shared" si="243"/>
        <v>0</v>
      </c>
      <c r="AG254" s="164"/>
      <c r="AH254" s="165"/>
    </row>
    <row r="255" spans="2:34" ht="24" customHeight="1">
      <c r="B255" s="568"/>
      <c r="C255" s="569"/>
      <c r="D255" s="569"/>
      <c r="E255" s="574"/>
      <c r="F255" s="50" t="s">
        <v>167</v>
      </c>
      <c r="G255" s="334">
        <f>SUM(G252:G254)</f>
        <v>0</v>
      </c>
      <c r="H255" s="335">
        <f t="shared" ref="H255:AH255" si="244">SUM(H252:H254)</f>
        <v>0</v>
      </c>
      <c r="I255" s="335">
        <f t="shared" si="244"/>
        <v>0</v>
      </c>
      <c r="J255" s="335">
        <f t="shared" si="244"/>
        <v>0</v>
      </c>
      <c r="K255" s="335">
        <f t="shared" si="244"/>
        <v>0</v>
      </c>
      <c r="L255" s="335">
        <f t="shared" si="244"/>
        <v>0</v>
      </c>
      <c r="M255" s="335">
        <f t="shared" si="244"/>
        <v>1</v>
      </c>
      <c r="N255" s="335">
        <f t="shared" si="244"/>
        <v>490980</v>
      </c>
      <c r="O255" s="335">
        <f t="shared" si="244"/>
        <v>1</v>
      </c>
      <c r="P255" s="336">
        <f t="shared" si="244"/>
        <v>490980</v>
      </c>
      <c r="Q255" s="337">
        <f t="shared" si="244"/>
        <v>0</v>
      </c>
      <c r="R255" s="335">
        <f t="shared" si="244"/>
        <v>0</v>
      </c>
      <c r="S255" s="335">
        <f t="shared" si="244"/>
        <v>0</v>
      </c>
      <c r="T255" s="335">
        <f t="shared" si="244"/>
        <v>0</v>
      </c>
      <c r="U255" s="335">
        <f t="shared" si="244"/>
        <v>0</v>
      </c>
      <c r="V255" s="335">
        <f t="shared" si="244"/>
        <v>0</v>
      </c>
      <c r="W255" s="335">
        <f t="shared" si="244"/>
        <v>0</v>
      </c>
      <c r="X255" s="335">
        <f t="shared" si="244"/>
        <v>0</v>
      </c>
      <c r="Y255" s="335">
        <f t="shared" si="244"/>
        <v>0</v>
      </c>
      <c r="Z255" s="335">
        <f t="shared" si="244"/>
        <v>0</v>
      </c>
      <c r="AA255" s="335">
        <f t="shared" si="244"/>
        <v>1</v>
      </c>
      <c r="AB255" s="335">
        <f t="shared" si="244"/>
        <v>698824</v>
      </c>
      <c r="AC255" s="335">
        <f t="shared" si="244"/>
        <v>1</v>
      </c>
      <c r="AD255" s="338">
        <f t="shared" si="244"/>
        <v>698824</v>
      </c>
      <c r="AE255" s="334">
        <f t="shared" si="244"/>
        <v>2</v>
      </c>
      <c r="AF255" s="335">
        <f t="shared" si="244"/>
        <v>1189804</v>
      </c>
      <c r="AG255" s="335">
        <f t="shared" si="244"/>
        <v>1</v>
      </c>
      <c r="AH255" s="336">
        <f t="shared" si="244"/>
        <v>490980</v>
      </c>
    </row>
    <row r="256" spans="2:34" ht="24" customHeight="1">
      <c r="B256" s="566" t="s">
        <v>171</v>
      </c>
      <c r="C256" s="567"/>
      <c r="D256" s="567"/>
      <c r="E256" s="570"/>
      <c r="F256" s="42" t="s">
        <v>164</v>
      </c>
      <c r="G256" s="327"/>
      <c r="H256" s="328"/>
      <c r="I256" s="329"/>
      <c r="J256" s="328"/>
      <c r="K256" s="329"/>
      <c r="L256" s="328"/>
      <c r="M256" s="329"/>
      <c r="N256" s="329"/>
      <c r="O256" s="329">
        <f t="shared" ref="O256:P258" si="245">G256+I256+K256+M256</f>
        <v>0</v>
      </c>
      <c r="P256" s="330">
        <f t="shared" si="245"/>
        <v>0</v>
      </c>
      <c r="Q256" s="331"/>
      <c r="R256" s="329"/>
      <c r="S256" s="329"/>
      <c r="T256" s="328"/>
      <c r="U256" s="329">
        <v>1</v>
      </c>
      <c r="V256" s="328">
        <v>207900</v>
      </c>
      <c r="W256" s="329"/>
      <c r="X256" s="328"/>
      <c r="Y256" s="329"/>
      <c r="Z256" s="328"/>
      <c r="AA256" s="329"/>
      <c r="AB256" s="328"/>
      <c r="AC256" s="329">
        <f t="shared" ref="AC256:AD258" si="246">Q256+S256+U256+W256+Y256+AA256</f>
        <v>1</v>
      </c>
      <c r="AD256" s="332">
        <f t="shared" si="246"/>
        <v>207900</v>
      </c>
      <c r="AE256" s="327">
        <f t="shared" ref="AE256:AF258" si="247">O256+AC256</f>
        <v>1</v>
      </c>
      <c r="AF256" s="329">
        <f t="shared" si="247"/>
        <v>207900</v>
      </c>
      <c r="AG256" s="329">
        <v>1</v>
      </c>
      <c r="AH256" s="333">
        <v>207900</v>
      </c>
    </row>
    <row r="257" spans="2:34" ht="24" customHeight="1">
      <c r="B257" s="571"/>
      <c r="C257" s="572"/>
      <c r="D257" s="572"/>
      <c r="E257" s="573"/>
      <c r="F257" s="23" t="s">
        <v>165</v>
      </c>
      <c r="G257" s="154"/>
      <c r="H257" s="148"/>
      <c r="I257" s="148"/>
      <c r="J257" s="148"/>
      <c r="K257" s="148"/>
      <c r="L257" s="148"/>
      <c r="M257" s="148"/>
      <c r="N257" s="148"/>
      <c r="O257" s="149">
        <f t="shared" si="245"/>
        <v>0</v>
      </c>
      <c r="P257" s="150">
        <f t="shared" si="245"/>
        <v>0</v>
      </c>
      <c r="Q257" s="155"/>
      <c r="R257" s="148"/>
      <c r="S257" s="148"/>
      <c r="T257" s="148"/>
      <c r="U257" s="148"/>
      <c r="V257" s="148"/>
      <c r="W257" s="148"/>
      <c r="X257" s="148"/>
      <c r="Y257" s="148"/>
      <c r="Z257" s="148"/>
      <c r="AA257" s="148"/>
      <c r="AB257" s="148"/>
      <c r="AC257" s="149">
        <f t="shared" si="246"/>
        <v>0</v>
      </c>
      <c r="AD257" s="152">
        <f t="shared" si="246"/>
        <v>0</v>
      </c>
      <c r="AE257" s="147">
        <f t="shared" si="247"/>
        <v>0</v>
      </c>
      <c r="AF257" s="149">
        <f t="shared" si="247"/>
        <v>0</v>
      </c>
      <c r="AG257" s="148"/>
      <c r="AH257" s="153"/>
    </row>
    <row r="258" spans="2:34" ht="24" customHeight="1">
      <c r="B258" s="571"/>
      <c r="C258" s="572"/>
      <c r="D258" s="572"/>
      <c r="E258" s="573"/>
      <c r="F258" s="32" t="s">
        <v>166</v>
      </c>
      <c r="G258" s="157"/>
      <c r="H258" s="158"/>
      <c r="I258" s="158"/>
      <c r="J258" s="158"/>
      <c r="K258" s="158"/>
      <c r="L258" s="158"/>
      <c r="M258" s="158"/>
      <c r="N258" s="158"/>
      <c r="O258" s="159">
        <f t="shared" si="245"/>
        <v>0</v>
      </c>
      <c r="P258" s="160">
        <f t="shared" si="245"/>
        <v>0</v>
      </c>
      <c r="Q258" s="161"/>
      <c r="R258" s="158"/>
      <c r="S258" s="158"/>
      <c r="T258" s="158"/>
      <c r="U258" s="158"/>
      <c r="V258" s="158"/>
      <c r="W258" s="158"/>
      <c r="X258" s="158"/>
      <c r="Y258" s="158"/>
      <c r="Z258" s="158"/>
      <c r="AA258" s="158"/>
      <c r="AB258" s="158"/>
      <c r="AC258" s="159">
        <f t="shared" si="246"/>
        <v>0</v>
      </c>
      <c r="AD258" s="162">
        <f t="shared" si="246"/>
        <v>0</v>
      </c>
      <c r="AE258" s="163">
        <f t="shared" si="247"/>
        <v>0</v>
      </c>
      <c r="AF258" s="159">
        <f t="shared" si="247"/>
        <v>0</v>
      </c>
      <c r="AG258" s="164"/>
      <c r="AH258" s="165"/>
    </row>
    <row r="259" spans="2:34" ht="24" customHeight="1">
      <c r="B259" s="571"/>
      <c r="C259" s="572"/>
      <c r="D259" s="572"/>
      <c r="E259" s="573"/>
      <c r="F259" s="86" t="s">
        <v>167</v>
      </c>
      <c r="G259" s="339">
        <f>SUM(G256:G258)</f>
        <v>0</v>
      </c>
      <c r="H259" s="340">
        <f t="shared" ref="H259:AH259" si="248">SUM(H256:H258)</f>
        <v>0</v>
      </c>
      <c r="I259" s="340">
        <f t="shared" si="248"/>
        <v>0</v>
      </c>
      <c r="J259" s="340">
        <f t="shared" si="248"/>
        <v>0</v>
      </c>
      <c r="K259" s="340">
        <f t="shared" si="248"/>
        <v>0</v>
      </c>
      <c r="L259" s="340">
        <f t="shared" si="248"/>
        <v>0</v>
      </c>
      <c r="M259" s="340">
        <f t="shared" si="248"/>
        <v>0</v>
      </c>
      <c r="N259" s="340">
        <f t="shared" si="248"/>
        <v>0</v>
      </c>
      <c r="O259" s="340">
        <f t="shared" si="248"/>
        <v>0</v>
      </c>
      <c r="P259" s="341">
        <f t="shared" si="248"/>
        <v>0</v>
      </c>
      <c r="Q259" s="342">
        <f t="shared" si="248"/>
        <v>0</v>
      </c>
      <c r="R259" s="340">
        <f t="shared" si="248"/>
        <v>0</v>
      </c>
      <c r="S259" s="340">
        <f t="shared" si="248"/>
        <v>0</v>
      </c>
      <c r="T259" s="340">
        <f t="shared" si="248"/>
        <v>0</v>
      </c>
      <c r="U259" s="340">
        <f t="shared" si="248"/>
        <v>1</v>
      </c>
      <c r="V259" s="340">
        <f t="shared" si="248"/>
        <v>207900</v>
      </c>
      <c r="W259" s="340">
        <f t="shared" si="248"/>
        <v>0</v>
      </c>
      <c r="X259" s="340">
        <f t="shared" si="248"/>
        <v>0</v>
      </c>
      <c r="Y259" s="340">
        <f t="shared" si="248"/>
        <v>0</v>
      </c>
      <c r="Z259" s="340">
        <f t="shared" si="248"/>
        <v>0</v>
      </c>
      <c r="AA259" s="340">
        <f t="shared" si="248"/>
        <v>0</v>
      </c>
      <c r="AB259" s="340">
        <f t="shared" si="248"/>
        <v>0</v>
      </c>
      <c r="AC259" s="340">
        <f t="shared" si="248"/>
        <v>1</v>
      </c>
      <c r="AD259" s="343">
        <f t="shared" si="248"/>
        <v>207900</v>
      </c>
      <c r="AE259" s="339">
        <f t="shared" si="248"/>
        <v>1</v>
      </c>
      <c r="AF259" s="340">
        <f t="shared" si="248"/>
        <v>207900</v>
      </c>
      <c r="AG259" s="340">
        <f t="shared" si="248"/>
        <v>1</v>
      </c>
      <c r="AH259" s="341">
        <f t="shared" si="248"/>
        <v>207900</v>
      </c>
    </row>
    <row r="260" spans="2:34" ht="24" customHeight="1">
      <c r="B260" s="566" t="s">
        <v>172</v>
      </c>
      <c r="C260" s="567"/>
      <c r="D260" s="567"/>
      <c r="E260" s="570"/>
      <c r="F260" s="172" t="s">
        <v>5</v>
      </c>
      <c r="G260" s="147"/>
      <c r="H260" s="148"/>
      <c r="I260" s="149"/>
      <c r="J260" s="148"/>
      <c r="K260" s="149"/>
      <c r="L260" s="148"/>
      <c r="M260" s="149">
        <v>1</v>
      </c>
      <c r="N260" s="149">
        <v>11758950</v>
      </c>
      <c r="O260" s="149">
        <f>G260+I260+K260+M260</f>
        <v>1</v>
      </c>
      <c r="P260" s="150">
        <f>H260+J260+L260+N260</f>
        <v>11758950</v>
      </c>
      <c r="Q260" s="151"/>
      <c r="R260" s="149"/>
      <c r="S260" s="149"/>
      <c r="T260" s="148"/>
      <c r="U260" s="149"/>
      <c r="V260" s="148"/>
      <c r="W260" s="149"/>
      <c r="X260" s="148"/>
      <c r="Y260" s="149"/>
      <c r="Z260" s="148"/>
      <c r="AA260" s="149">
        <v>2</v>
      </c>
      <c r="AB260" s="148">
        <v>1886115</v>
      </c>
      <c r="AC260" s="149">
        <f>Q260+S260+U260+W260+Y260+AA260</f>
        <v>2</v>
      </c>
      <c r="AD260" s="152">
        <f>R260+T260+V260+X260+Z260+AB260</f>
        <v>1886115</v>
      </c>
      <c r="AE260" s="147">
        <f>O260+AC260</f>
        <v>3</v>
      </c>
      <c r="AF260" s="149">
        <f>P260+AD260</f>
        <v>13645065</v>
      </c>
      <c r="AG260" s="149"/>
      <c r="AH260" s="153"/>
    </row>
    <row r="261" spans="2:34" ht="24" customHeight="1">
      <c r="B261" s="571"/>
      <c r="C261" s="572"/>
      <c r="D261" s="572"/>
      <c r="E261" s="573"/>
      <c r="F261" s="23" t="s">
        <v>6</v>
      </c>
      <c r="G261" s="154"/>
      <c r="H261" s="148"/>
      <c r="I261" s="148"/>
      <c r="J261" s="148"/>
      <c r="K261" s="148"/>
      <c r="L261" s="148"/>
      <c r="M261" s="148"/>
      <c r="N261" s="148"/>
      <c r="O261" s="149">
        <f>G261+I261+K261+M261</f>
        <v>0</v>
      </c>
      <c r="P261" s="150">
        <f t="shared" ref="P261:P262" si="249">H261+J261+L261+N261</f>
        <v>0</v>
      </c>
      <c r="Q261" s="155"/>
      <c r="R261" s="148"/>
      <c r="S261" s="148"/>
      <c r="T261" s="148"/>
      <c r="U261" s="148"/>
      <c r="V261" s="148"/>
      <c r="W261" s="148"/>
      <c r="X261" s="148"/>
      <c r="Y261" s="148"/>
      <c r="Z261" s="148"/>
      <c r="AA261" s="148"/>
      <c r="AB261" s="148"/>
      <c r="AC261" s="149">
        <f t="shared" ref="AC261:AD262" si="250">Q261+S261+U261+W261+Y261+AA261</f>
        <v>0</v>
      </c>
      <c r="AD261" s="152">
        <f t="shared" si="250"/>
        <v>0</v>
      </c>
      <c r="AE261" s="147">
        <f t="shared" ref="AE261:AF262" si="251">O261+AC261</f>
        <v>0</v>
      </c>
      <c r="AF261" s="149">
        <f t="shared" si="251"/>
        <v>0</v>
      </c>
      <c r="AG261" s="148"/>
      <c r="AH261" s="153"/>
    </row>
    <row r="262" spans="2:34" ht="24" customHeight="1">
      <c r="B262" s="571"/>
      <c r="C262" s="572"/>
      <c r="D262" s="572"/>
      <c r="E262" s="573"/>
      <c r="F262" s="32" t="s">
        <v>10</v>
      </c>
      <c r="G262" s="157"/>
      <c r="H262" s="158"/>
      <c r="I262" s="158"/>
      <c r="J262" s="158"/>
      <c r="K262" s="158"/>
      <c r="L262" s="158"/>
      <c r="M262" s="158"/>
      <c r="N262" s="158"/>
      <c r="O262" s="159">
        <f>G262+I262+K262+M262</f>
        <v>0</v>
      </c>
      <c r="P262" s="160">
        <f t="shared" si="249"/>
        <v>0</v>
      </c>
      <c r="Q262" s="161"/>
      <c r="R262" s="158"/>
      <c r="S262" s="158"/>
      <c r="T262" s="158"/>
      <c r="U262" s="158"/>
      <c r="V262" s="158"/>
      <c r="W262" s="158"/>
      <c r="X262" s="158"/>
      <c r="Y262" s="158"/>
      <c r="Z262" s="158"/>
      <c r="AA262" s="158"/>
      <c r="AB262" s="158"/>
      <c r="AC262" s="159">
        <f t="shared" si="250"/>
        <v>0</v>
      </c>
      <c r="AD262" s="162">
        <f t="shared" si="250"/>
        <v>0</v>
      </c>
      <c r="AE262" s="163">
        <f t="shared" si="251"/>
        <v>0</v>
      </c>
      <c r="AF262" s="159">
        <f t="shared" si="251"/>
        <v>0</v>
      </c>
      <c r="AG262" s="164"/>
      <c r="AH262" s="165"/>
    </row>
    <row r="263" spans="2:34" ht="24" customHeight="1">
      <c r="B263" s="568"/>
      <c r="C263" s="569"/>
      <c r="D263" s="569"/>
      <c r="E263" s="574"/>
      <c r="F263" s="80" t="s">
        <v>16</v>
      </c>
      <c r="G263" s="322">
        <f>SUM(G260:G262)</f>
        <v>0</v>
      </c>
      <c r="H263" s="323">
        <f t="shared" ref="H263:AH263" si="252">SUM(H260:H262)</f>
        <v>0</v>
      </c>
      <c r="I263" s="323">
        <f t="shared" si="252"/>
        <v>0</v>
      </c>
      <c r="J263" s="323">
        <f t="shared" si="252"/>
        <v>0</v>
      </c>
      <c r="K263" s="323">
        <f t="shared" si="252"/>
        <v>0</v>
      </c>
      <c r="L263" s="323">
        <f t="shared" si="252"/>
        <v>0</v>
      </c>
      <c r="M263" s="323">
        <f t="shared" si="252"/>
        <v>1</v>
      </c>
      <c r="N263" s="323">
        <f t="shared" si="252"/>
        <v>11758950</v>
      </c>
      <c r="O263" s="323">
        <f t="shared" si="252"/>
        <v>1</v>
      </c>
      <c r="P263" s="324">
        <f t="shared" si="252"/>
        <v>11758950</v>
      </c>
      <c r="Q263" s="325">
        <f t="shared" si="252"/>
        <v>0</v>
      </c>
      <c r="R263" s="323">
        <f t="shared" si="252"/>
        <v>0</v>
      </c>
      <c r="S263" s="323">
        <f t="shared" si="252"/>
        <v>0</v>
      </c>
      <c r="T263" s="323">
        <f t="shared" si="252"/>
        <v>0</v>
      </c>
      <c r="U263" s="323">
        <f t="shared" si="252"/>
        <v>0</v>
      </c>
      <c r="V263" s="323">
        <f t="shared" si="252"/>
        <v>0</v>
      </c>
      <c r="W263" s="323">
        <f t="shared" si="252"/>
        <v>0</v>
      </c>
      <c r="X263" s="323">
        <f t="shared" si="252"/>
        <v>0</v>
      </c>
      <c r="Y263" s="323">
        <f t="shared" si="252"/>
        <v>0</v>
      </c>
      <c r="Z263" s="323">
        <f t="shared" si="252"/>
        <v>0</v>
      </c>
      <c r="AA263" s="323">
        <f t="shared" si="252"/>
        <v>2</v>
      </c>
      <c r="AB263" s="323">
        <f t="shared" si="252"/>
        <v>1886115</v>
      </c>
      <c r="AC263" s="323">
        <f t="shared" si="252"/>
        <v>2</v>
      </c>
      <c r="AD263" s="326">
        <f t="shared" si="252"/>
        <v>1886115</v>
      </c>
      <c r="AE263" s="322">
        <f t="shared" si="252"/>
        <v>3</v>
      </c>
      <c r="AF263" s="323">
        <f t="shared" si="252"/>
        <v>13645065</v>
      </c>
      <c r="AG263" s="323">
        <f t="shared" si="252"/>
        <v>0</v>
      </c>
      <c r="AH263" s="324">
        <f t="shared" si="252"/>
        <v>0</v>
      </c>
    </row>
    <row r="264" spans="2:34" ht="24" customHeight="1">
      <c r="B264" s="568" t="s">
        <v>173</v>
      </c>
      <c r="C264" s="569"/>
      <c r="D264" s="569"/>
      <c r="E264" s="569"/>
      <c r="F264" s="42" t="s">
        <v>5</v>
      </c>
      <c r="G264" s="327"/>
      <c r="H264" s="328"/>
      <c r="I264" s="329"/>
      <c r="J264" s="328"/>
      <c r="K264" s="329">
        <v>1</v>
      </c>
      <c r="L264" s="328">
        <v>379200</v>
      </c>
      <c r="M264" s="329"/>
      <c r="N264" s="329"/>
      <c r="O264" s="329">
        <f>G264+I264+K264+M264</f>
        <v>1</v>
      </c>
      <c r="P264" s="330">
        <v>379200</v>
      </c>
      <c r="Q264" s="331"/>
      <c r="R264" s="329"/>
      <c r="S264" s="329"/>
      <c r="T264" s="328"/>
      <c r="U264" s="329"/>
      <c r="V264" s="328"/>
      <c r="W264" s="329"/>
      <c r="X264" s="328"/>
      <c r="Y264" s="329"/>
      <c r="Z264" s="328"/>
      <c r="AA264" s="329">
        <v>3</v>
      </c>
      <c r="AB264" s="328">
        <v>11359624</v>
      </c>
      <c r="AC264" s="329">
        <f>Q264+S264+U264+W264+Y264+AA264</f>
        <v>3</v>
      </c>
      <c r="AD264" s="332">
        <f>R264+T264+V264+X264+Z264+AB264</f>
        <v>11359624</v>
      </c>
      <c r="AE264" s="327">
        <f>O264+AC264</f>
        <v>4</v>
      </c>
      <c r="AF264" s="329">
        <v>11738824</v>
      </c>
      <c r="AG264" s="329">
        <v>4</v>
      </c>
      <c r="AH264" s="333">
        <v>11738824</v>
      </c>
    </row>
    <row r="265" spans="2:34" ht="24" customHeight="1">
      <c r="B265" s="560"/>
      <c r="C265" s="558"/>
      <c r="D265" s="558"/>
      <c r="E265" s="558"/>
      <c r="F265" s="23" t="s">
        <v>6</v>
      </c>
      <c r="G265" s="154"/>
      <c r="H265" s="148"/>
      <c r="I265" s="148"/>
      <c r="J265" s="148"/>
      <c r="K265" s="148"/>
      <c r="L265" s="148"/>
      <c r="M265" s="148"/>
      <c r="N265" s="148"/>
      <c r="O265" s="149">
        <f>G265+I265+K265+M265</f>
        <v>0</v>
      </c>
      <c r="P265" s="150">
        <f t="shared" ref="P265:P266" si="253">H265+J265+L265+N265</f>
        <v>0</v>
      </c>
      <c r="Q265" s="155"/>
      <c r="R265" s="148"/>
      <c r="S265" s="148"/>
      <c r="T265" s="148"/>
      <c r="U265" s="148"/>
      <c r="V265" s="148"/>
      <c r="W265" s="148"/>
      <c r="X265" s="148"/>
      <c r="Y265" s="148"/>
      <c r="Z265" s="148"/>
      <c r="AA265" s="148"/>
      <c r="AB265" s="148"/>
      <c r="AC265" s="149">
        <f t="shared" ref="AC265:AD266" si="254">Q265+S265+U265+W265+Y265+AA265</f>
        <v>0</v>
      </c>
      <c r="AD265" s="152">
        <f t="shared" si="254"/>
        <v>0</v>
      </c>
      <c r="AE265" s="147">
        <f t="shared" ref="AE265:AF266" si="255">O265+AC265</f>
        <v>0</v>
      </c>
      <c r="AF265" s="149">
        <f t="shared" si="255"/>
        <v>0</v>
      </c>
      <c r="AG265" s="148"/>
      <c r="AH265" s="153"/>
    </row>
    <row r="266" spans="2:34" ht="24" customHeight="1">
      <c r="B266" s="560"/>
      <c r="C266" s="558"/>
      <c r="D266" s="558"/>
      <c r="E266" s="558"/>
      <c r="F266" s="32" t="s">
        <v>10</v>
      </c>
      <c r="G266" s="157"/>
      <c r="H266" s="158"/>
      <c r="I266" s="158"/>
      <c r="J266" s="158"/>
      <c r="K266" s="158"/>
      <c r="L266" s="158"/>
      <c r="M266" s="158"/>
      <c r="N266" s="158"/>
      <c r="O266" s="159">
        <f>G266+I266+K266+M266</f>
        <v>0</v>
      </c>
      <c r="P266" s="160">
        <f t="shared" si="253"/>
        <v>0</v>
      </c>
      <c r="Q266" s="161"/>
      <c r="R266" s="158"/>
      <c r="S266" s="158"/>
      <c r="T266" s="158"/>
      <c r="U266" s="158"/>
      <c r="V266" s="158"/>
      <c r="W266" s="158"/>
      <c r="X266" s="158"/>
      <c r="Y266" s="158"/>
      <c r="Z266" s="158"/>
      <c r="AA266" s="158"/>
      <c r="AB266" s="158"/>
      <c r="AC266" s="159">
        <f t="shared" si="254"/>
        <v>0</v>
      </c>
      <c r="AD266" s="162">
        <f t="shared" si="254"/>
        <v>0</v>
      </c>
      <c r="AE266" s="163">
        <f t="shared" si="255"/>
        <v>0</v>
      </c>
      <c r="AF266" s="159">
        <f t="shared" si="255"/>
        <v>0</v>
      </c>
      <c r="AG266" s="164"/>
      <c r="AH266" s="165"/>
    </row>
    <row r="267" spans="2:34" ht="24" customHeight="1" thickBot="1">
      <c r="B267" s="566"/>
      <c r="C267" s="567"/>
      <c r="D267" s="567"/>
      <c r="E267" s="567"/>
      <c r="F267" s="80" t="s">
        <v>16</v>
      </c>
      <c r="G267" s="322">
        <f>SUM(G264:G266)</f>
        <v>0</v>
      </c>
      <c r="H267" s="323">
        <f t="shared" ref="H267:AG267" si="256">SUM(H264:H266)</f>
        <v>0</v>
      </c>
      <c r="I267" s="323">
        <f t="shared" si="256"/>
        <v>0</v>
      </c>
      <c r="J267" s="323">
        <f t="shared" si="256"/>
        <v>0</v>
      </c>
      <c r="K267" s="323">
        <f t="shared" si="256"/>
        <v>1</v>
      </c>
      <c r="L267" s="323">
        <f t="shared" si="256"/>
        <v>379200</v>
      </c>
      <c r="M267" s="323">
        <f t="shared" si="256"/>
        <v>0</v>
      </c>
      <c r="N267" s="323">
        <f t="shared" si="256"/>
        <v>0</v>
      </c>
      <c r="O267" s="323">
        <f t="shared" si="256"/>
        <v>1</v>
      </c>
      <c r="P267" s="324">
        <f t="shared" si="256"/>
        <v>379200</v>
      </c>
      <c r="Q267" s="325">
        <f t="shared" si="256"/>
        <v>0</v>
      </c>
      <c r="R267" s="323">
        <f t="shared" si="256"/>
        <v>0</v>
      </c>
      <c r="S267" s="323">
        <f t="shared" si="256"/>
        <v>0</v>
      </c>
      <c r="T267" s="323">
        <f t="shared" si="256"/>
        <v>0</v>
      </c>
      <c r="U267" s="323">
        <f t="shared" si="256"/>
        <v>0</v>
      </c>
      <c r="V267" s="323">
        <f t="shared" si="256"/>
        <v>0</v>
      </c>
      <c r="W267" s="323">
        <f t="shared" si="256"/>
        <v>0</v>
      </c>
      <c r="X267" s="323">
        <f t="shared" si="256"/>
        <v>0</v>
      </c>
      <c r="Y267" s="323">
        <f t="shared" si="256"/>
        <v>0</v>
      </c>
      <c r="Z267" s="323">
        <f t="shared" si="256"/>
        <v>0</v>
      </c>
      <c r="AA267" s="323">
        <f t="shared" si="256"/>
        <v>3</v>
      </c>
      <c r="AB267" s="323">
        <f t="shared" si="256"/>
        <v>11359624</v>
      </c>
      <c r="AC267" s="323">
        <f t="shared" si="256"/>
        <v>3</v>
      </c>
      <c r="AD267" s="326">
        <f>SUM(AD264:AD266)</f>
        <v>11359624</v>
      </c>
      <c r="AE267" s="322">
        <f t="shared" si="256"/>
        <v>4</v>
      </c>
      <c r="AF267" s="323">
        <f t="shared" si="256"/>
        <v>11738824</v>
      </c>
      <c r="AG267" s="323">
        <f t="shared" si="256"/>
        <v>4</v>
      </c>
      <c r="AH267" s="324">
        <f>SUM(AH264:AH266)</f>
        <v>11738824</v>
      </c>
    </row>
    <row r="268" spans="2:34" ht="24" customHeight="1">
      <c r="B268" s="560" t="s">
        <v>174</v>
      </c>
      <c r="C268" s="558"/>
      <c r="D268" s="558"/>
      <c r="E268" s="559"/>
      <c r="F268" s="15" t="s">
        <v>5</v>
      </c>
      <c r="G268" s="315"/>
      <c r="H268" s="316"/>
      <c r="I268" s="317"/>
      <c r="J268" s="316"/>
      <c r="K268" s="317">
        <v>4</v>
      </c>
      <c r="L268" s="316">
        <v>3000</v>
      </c>
      <c r="M268" s="317"/>
      <c r="N268" s="317"/>
      <c r="O268" s="317">
        <f>G268+I268+K268+M268</f>
        <v>4</v>
      </c>
      <c r="P268" s="318">
        <f>H268+J268+L268+N268</f>
        <v>3000</v>
      </c>
      <c r="Q268" s="319"/>
      <c r="R268" s="317"/>
      <c r="S268" s="317"/>
      <c r="T268" s="316"/>
      <c r="U268" s="317"/>
      <c r="V268" s="316"/>
      <c r="W268" s="317"/>
      <c r="X268" s="316"/>
      <c r="Y268" s="317"/>
      <c r="Z268" s="316"/>
      <c r="AA268" s="317"/>
      <c r="AB268" s="316"/>
      <c r="AC268" s="317">
        <f>Q268+S268+U268+W268+Y268+AA268</f>
        <v>0</v>
      </c>
      <c r="AD268" s="320">
        <f>R268+T268+V268+X268+Z268+AB268</f>
        <v>0</v>
      </c>
      <c r="AE268" s="315">
        <f>O268+AC268</f>
        <v>4</v>
      </c>
      <c r="AF268" s="317">
        <f>P268+AD268</f>
        <v>3000</v>
      </c>
      <c r="AG268" s="317"/>
      <c r="AH268" s="321"/>
    </row>
    <row r="269" spans="2:34" ht="24" customHeight="1">
      <c r="B269" s="560"/>
      <c r="C269" s="558"/>
      <c r="D269" s="558"/>
      <c r="E269" s="559"/>
      <c r="F269" s="23" t="s">
        <v>6</v>
      </c>
      <c r="G269" s="154"/>
      <c r="H269" s="148"/>
      <c r="I269" s="148"/>
      <c r="J269" s="148"/>
      <c r="K269" s="148"/>
      <c r="L269" s="148"/>
      <c r="M269" s="148"/>
      <c r="N269" s="148"/>
      <c r="O269" s="149">
        <f>G269+I269+K269+M269</f>
        <v>0</v>
      </c>
      <c r="P269" s="150">
        <f t="shared" ref="P269:P270" si="257">H269+J269+L269+N269</f>
        <v>0</v>
      </c>
      <c r="Q269" s="155"/>
      <c r="R269" s="148"/>
      <c r="S269" s="148"/>
      <c r="T269" s="148"/>
      <c r="U269" s="148"/>
      <c r="V269" s="148"/>
      <c r="W269" s="148"/>
      <c r="X269" s="148"/>
      <c r="Y269" s="148"/>
      <c r="Z269" s="148"/>
      <c r="AA269" s="148"/>
      <c r="AB269" s="148"/>
      <c r="AC269" s="149">
        <f t="shared" ref="AC269:AD270" si="258">Q269+S269+U269+W269+Y269+AA269</f>
        <v>0</v>
      </c>
      <c r="AD269" s="152">
        <f t="shared" si="258"/>
        <v>0</v>
      </c>
      <c r="AE269" s="147">
        <f t="shared" ref="AE269:AF270" si="259">O269+AC269</f>
        <v>0</v>
      </c>
      <c r="AF269" s="149">
        <f t="shared" si="259"/>
        <v>0</v>
      </c>
      <c r="AG269" s="148"/>
      <c r="AH269" s="153"/>
    </row>
    <row r="270" spans="2:34" ht="24" customHeight="1">
      <c r="B270" s="560"/>
      <c r="C270" s="558"/>
      <c r="D270" s="558"/>
      <c r="E270" s="559"/>
      <c r="F270" s="32" t="s">
        <v>10</v>
      </c>
      <c r="G270" s="157"/>
      <c r="H270" s="158"/>
      <c r="I270" s="158"/>
      <c r="J270" s="158"/>
      <c r="K270" s="158"/>
      <c r="L270" s="158"/>
      <c r="M270" s="158"/>
      <c r="N270" s="158"/>
      <c r="O270" s="159">
        <f>G270+I270+K270+M270</f>
        <v>0</v>
      </c>
      <c r="P270" s="160">
        <f t="shared" si="257"/>
        <v>0</v>
      </c>
      <c r="Q270" s="161"/>
      <c r="R270" s="158"/>
      <c r="S270" s="158"/>
      <c r="T270" s="158"/>
      <c r="U270" s="158"/>
      <c r="V270" s="158"/>
      <c r="W270" s="158"/>
      <c r="X270" s="158"/>
      <c r="Y270" s="158"/>
      <c r="Z270" s="158"/>
      <c r="AA270" s="158"/>
      <c r="AB270" s="158"/>
      <c r="AC270" s="159">
        <f t="shared" si="258"/>
        <v>0</v>
      </c>
      <c r="AD270" s="162">
        <f t="shared" si="258"/>
        <v>0</v>
      </c>
      <c r="AE270" s="163">
        <f t="shared" si="259"/>
        <v>0</v>
      </c>
      <c r="AF270" s="159">
        <f t="shared" si="259"/>
        <v>0</v>
      </c>
      <c r="AG270" s="164"/>
      <c r="AH270" s="165"/>
    </row>
    <row r="271" spans="2:34" ht="24" customHeight="1">
      <c r="B271" s="560"/>
      <c r="C271" s="558"/>
      <c r="D271" s="558"/>
      <c r="E271" s="559"/>
      <c r="F271" s="80" t="s">
        <v>16</v>
      </c>
      <c r="G271" s="322">
        <f>SUM(G268:G270)</f>
        <v>0</v>
      </c>
      <c r="H271" s="323">
        <f t="shared" ref="H271:AH271" si="260">SUM(H268:H270)</f>
        <v>0</v>
      </c>
      <c r="I271" s="323">
        <f t="shared" si="260"/>
        <v>0</v>
      </c>
      <c r="J271" s="323">
        <f t="shared" si="260"/>
        <v>0</v>
      </c>
      <c r="K271" s="323">
        <f t="shared" si="260"/>
        <v>4</v>
      </c>
      <c r="L271" s="323">
        <f t="shared" si="260"/>
        <v>3000</v>
      </c>
      <c r="M271" s="323">
        <f t="shared" si="260"/>
        <v>0</v>
      </c>
      <c r="N271" s="323">
        <f t="shared" si="260"/>
        <v>0</v>
      </c>
      <c r="O271" s="323">
        <f t="shared" si="260"/>
        <v>4</v>
      </c>
      <c r="P271" s="324">
        <f t="shared" si="260"/>
        <v>3000</v>
      </c>
      <c r="Q271" s="325">
        <f t="shared" si="260"/>
        <v>0</v>
      </c>
      <c r="R271" s="323">
        <f t="shared" si="260"/>
        <v>0</v>
      </c>
      <c r="S271" s="323">
        <f t="shared" si="260"/>
        <v>0</v>
      </c>
      <c r="T271" s="323">
        <f t="shared" si="260"/>
        <v>0</v>
      </c>
      <c r="U271" s="323">
        <f t="shared" si="260"/>
        <v>0</v>
      </c>
      <c r="V271" s="323">
        <f t="shared" si="260"/>
        <v>0</v>
      </c>
      <c r="W271" s="323">
        <f t="shared" si="260"/>
        <v>0</v>
      </c>
      <c r="X271" s="323">
        <f t="shared" si="260"/>
        <v>0</v>
      </c>
      <c r="Y271" s="323">
        <f t="shared" si="260"/>
        <v>0</v>
      </c>
      <c r="Z271" s="323">
        <f t="shared" si="260"/>
        <v>0</v>
      </c>
      <c r="AA271" s="323">
        <f t="shared" si="260"/>
        <v>0</v>
      </c>
      <c r="AB271" s="323">
        <f t="shared" si="260"/>
        <v>0</v>
      </c>
      <c r="AC271" s="323">
        <f t="shared" si="260"/>
        <v>0</v>
      </c>
      <c r="AD271" s="326">
        <f t="shared" si="260"/>
        <v>0</v>
      </c>
      <c r="AE271" s="322">
        <f t="shared" si="260"/>
        <v>4</v>
      </c>
      <c r="AF271" s="323">
        <f t="shared" si="260"/>
        <v>3000</v>
      </c>
      <c r="AG271" s="323">
        <f t="shared" si="260"/>
        <v>0</v>
      </c>
      <c r="AH271" s="324">
        <f t="shared" si="260"/>
        <v>0</v>
      </c>
    </row>
    <row r="272" spans="2:34" ht="24" customHeight="1">
      <c r="B272" s="568" t="s">
        <v>175</v>
      </c>
      <c r="C272" s="569"/>
      <c r="D272" s="569"/>
      <c r="E272" s="569"/>
      <c r="F272" s="42" t="s">
        <v>164</v>
      </c>
      <c r="G272" s="327"/>
      <c r="H272" s="328"/>
      <c r="I272" s="329">
        <v>17</v>
      </c>
      <c r="J272" s="328">
        <v>35100</v>
      </c>
      <c r="K272" s="329"/>
      <c r="L272" s="328"/>
      <c r="M272" s="329"/>
      <c r="N272" s="329"/>
      <c r="O272" s="329">
        <f>G272+I272+K272+M272</f>
        <v>17</v>
      </c>
      <c r="P272" s="330">
        <f>H272+J272+L272+N272</f>
        <v>35100</v>
      </c>
      <c r="Q272" s="331"/>
      <c r="R272" s="329"/>
      <c r="S272" s="329"/>
      <c r="T272" s="328"/>
      <c r="U272" s="329"/>
      <c r="V272" s="328"/>
      <c r="W272" s="329"/>
      <c r="X272" s="328"/>
      <c r="Y272" s="329"/>
      <c r="Z272" s="328"/>
      <c r="AA272" s="329"/>
      <c r="AB272" s="328"/>
      <c r="AC272" s="329">
        <f>Q272+S272+U272+W272+Y272+AA272</f>
        <v>0</v>
      </c>
      <c r="AD272" s="332">
        <f>R272+T272+V272+X272+Z272+AB272</f>
        <v>0</v>
      </c>
      <c r="AE272" s="327">
        <f>O272+AC272</f>
        <v>17</v>
      </c>
      <c r="AF272" s="329">
        <f>P272+AD272</f>
        <v>35100</v>
      </c>
      <c r="AG272" s="329"/>
      <c r="AH272" s="333"/>
    </row>
    <row r="273" spans="2:34" ht="24" customHeight="1">
      <c r="B273" s="560"/>
      <c r="C273" s="558"/>
      <c r="D273" s="558"/>
      <c r="E273" s="558"/>
      <c r="F273" s="23" t="s">
        <v>165</v>
      </c>
      <c r="G273" s="154"/>
      <c r="H273" s="148"/>
      <c r="I273" s="148"/>
      <c r="J273" s="148"/>
      <c r="K273" s="148"/>
      <c r="L273" s="148"/>
      <c r="M273" s="148"/>
      <c r="N273" s="148"/>
      <c r="O273" s="149">
        <f>G273+I273+K273+M273</f>
        <v>0</v>
      </c>
      <c r="P273" s="150">
        <f t="shared" ref="P273:P274" si="261">H273+J273+L273+N273</f>
        <v>0</v>
      </c>
      <c r="Q273" s="155"/>
      <c r="R273" s="148"/>
      <c r="S273" s="148"/>
      <c r="T273" s="148"/>
      <c r="U273" s="148"/>
      <c r="V273" s="148"/>
      <c r="W273" s="148"/>
      <c r="X273" s="148"/>
      <c r="Y273" s="148"/>
      <c r="Z273" s="148"/>
      <c r="AA273" s="148"/>
      <c r="AB273" s="148"/>
      <c r="AC273" s="149">
        <f t="shared" ref="AC273:AD274" si="262">Q273+S273+U273+W273+Y273+AA273</f>
        <v>0</v>
      </c>
      <c r="AD273" s="152">
        <f t="shared" si="262"/>
        <v>0</v>
      </c>
      <c r="AE273" s="147">
        <f t="shared" ref="AE273:AF274" si="263">O273+AC273</f>
        <v>0</v>
      </c>
      <c r="AF273" s="149">
        <f t="shared" si="263"/>
        <v>0</v>
      </c>
      <c r="AG273" s="148"/>
      <c r="AH273" s="153"/>
    </row>
    <row r="274" spans="2:34" ht="24" customHeight="1">
      <c r="B274" s="560"/>
      <c r="C274" s="558"/>
      <c r="D274" s="558"/>
      <c r="E274" s="558"/>
      <c r="F274" s="32" t="s">
        <v>166</v>
      </c>
      <c r="G274" s="157"/>
      <c r="H274" s="158"/>
      <c r="I274" s="158"/>
      <c r="J274" s="158"/>
      <c r="K274" s="158"/>
      <c r="L274" s="158"/>
      <c r="M274" s="158"/>
      <c r="N274" s="158"/>
      <c r="O274" s="159">
        <f>G274+I274+K274+M274</f>
        <v>0</v>
      </c>
      <c r="P274" s="160">
        <f t="shared" si="261"/>
        <v>0</v>
      </c>
      <c r="Q274" s="161"/>
      <c r="R274" s="158"/>
      <c r="S274" s="158"/>
      <c r="T274" s="158"/>
      <c r="U274" s="158"/>
      <c r="V274" s="158"/>
      <c r="W274" s="158"/>
      <c r="X274" s="158"/>
      <c r="Y274" s="158"/>
      <c r="Z274" s="158"/>
      <c r="AA274" s="158"/>
      <c r="AB274" s="158"/>
      <c r="AC274" s="159">
        <f t="shared" si="262"/>
        <v>0</v>
      </c>
      <c r="AD274" s="162">
        <f t="shared" si="262"/>
        <v>0</v>
      </c>
      <c r="AE274" s="163">
        <f t="shared" si="263"/>
        <v>0</v>
      </c>
      <c r="AF274" s="159">
        <f t="shared" si="263"/>
        <v>0</v>
      </c>
      <c r="AG274" s="164"/>
      <c r="AH274" s="165"/>
    </row>
    <row r="275" spans="2:34" ht="24" customHeight="1">
      <c r="B275" s="560"/>
      <c r="C275" s="558"/>
      <c r="D275" s="558"/>
      <c r="E275" s="558"/>
      <c r="F275" s="50" t="s">
        <v>167</v>
      </c>
      <c r="G275" s="334">
        <f>SUM(G272:G274)</f>
        <v>0</v>
      </c>
      <c r="H275" s="335">
        <f t="shared" ref="H275:AH275" si="264">SUM(H272:H274)</f>
        <v>0</v>
      </c>
      <c r="I275" s="335">
        <f t="shared" si="264"/>
        <v>17</v>
      </c>
      <c r="J275" s="335">
        <f t="shared" si="264"/>
        <v>35100</v>
      </c>
      <c r="K275" s="335">
        <f t="shared" si="264"/>
        <v>0</v>
      </c>
      <c r="L275" s="335">
        <f t="shared" si="264"/>
        <v>0</v>
      </c>
      <c r="M275" s="335">
        <f t="shared" si="264"/>
        <v>0</v>
      </c>
      <c r="N275" s="335">
        <f t="shared" si="264"/>
        <v>0</v>
      </c>
      <c r="O275" s="335">
        <f t="shared" si="264"/>
        <v>17</v>
      </c>
      <c r="P275" s="336">
        <f t="shared" si="264"/>
        <v>35100</v>
      </c>
      <c r="Q275" s="337">
        <f t="shared" si="264"/>
        <v>0</v>
      </c>
      <c r="R275" s="335">
        <f t="shared" si="264"/>
        <v>0</v>
      </c>
      <c r="S275" s="335">
        <f t="shared" si="264"/>
        <v>0</v>
      </c>
      <c r="T275" s="335">
        <f t="shared" si="264"/>
        <v>0</v>
      </c>
      <c r="U275" s="335">
        <f t="shared" si="264"/>
        <v>0</v>
      </c>
      <c r="V275" s="335">
        <f t="shared" si="264"/>
        <v>0</v>
      </c>
      <c r="W275" s="335">
        <f t="shared" si="264"/>
        <v>0</v>
      </c>
      <c r="X275" s="335">
        <f t="shared" si="264"/>
        <v>0</v>
      </c>
      <c r="Y275" s="335">
        <f t="shared" si="264"/>
        <v>0</v>
      </c>
      <c r="Z275" s="335">
        <f t="shared" si="264"/>
        <v>0</v>
      </c>
      <c r="AA275" s="335">
        <f t="shared" si="264"/>
        <v>0</v>
      </c>
      <c r="AB275" s="335">
        <f t="shared" si="264"/>
        <v>0</v>
      </c>
      <c r="AC275" s="335">
        <f t="shared" si="264"/>
        <v>0</v>
      </c>
      <c r="AD275" s="338">
        <f t="shared" si="264"/>
        <v>0</v>
      </c>
      <c r="AE275" s="334">
        <f t="shared" si="264"/>
        <v>17</v>
      </c>
      <c r="AF275" s="335">
        <f t="shared" si="264"/>
        <v>35100</v>
      </c>
      <c r="AG275" s="335">
        <f t="shared" si="264"/>
        <v>0</v>
      </c>
      <c r="AH275" s="336">
        <f t="shared" si="264"/>
        <v>0</v>
      </c>
    </row>
    <row r="276" spans="2:34" ht="24" customHeight="1">
      <c r="B276" s="568" t="s">
        <v>176</v>
      </c>
      <c r="C276" s="569"/>
      <c r="D276" s="569"/>
      <c r="E276" s="569"/>
      <c r="F276" s="42" t="s">
        <v>164</v>
      </c>
      <c r="G276" s="327"/>
      <c r="H276" s="328"/>
      <c r="I276" s="329"/>
      <c r="J276" s="328"/>
      <c r="K276" s="329"/>
      <c r="L276" s="328"/>
      <c r="M276" s="329"/>
      <c r="N276" s="329"/>
      <c r="O276" s="329">
        <f>G276+I276+K276+M276</f>
        <v>0</v>
      </c>
      <c r="P276" s="330">
        <f>H276+J276+L276+N276</f>
        <v>0</v>
      </c>
      <c r="Q276" s="331">
        <v>1</v>
      </c>
      <c r="R276" s="329">
        <v>10762321</v>
      </c>
      <c r="S276" s="329"/>
      <c r="T276" s="328"/>
      <c r="U276" s="329"/>
      <c r="V276" s="328"/>
      <c r="W276" s="329"/>
      <c r="X276" s="328"/>
      <c r="Y276" s="329"/>
      <c r="Z276" s="328"/>
      <c r="AA276" s="329"/>
      <c r="AB276" s="328"/>
      <c r="AC276" s="329">
        <f>Q276+S276+U276+W276+Y276+AA276</f>
        <v>1</v>
      </c>
      <c r="AD276" s="332">
        <f>R276+T276+V276+X276+Z276+AB276</f>
        <v>10762321</v>
      </c>
      <c r="AE276" s="327">
        <f>O276+AC276</f>
        <v>1</v>
      </c>
      <c r="AF276" s="329">
        <f>P276+AD276</f>
        <v>10762321</v>
      </c>
      <c r="AG276" s="329"/>
      <c r="AH276" s="333"/>
    </row>
    <row r="277" spans="2:34" ht="24" customHeight="1">
      <c r="B277" s="560"/>
      <c r="C277" s="558"/>
      <c r="D277" s="558"/>
      <c r="E277" s="558"/>
      <c r="F277" s="23" t="s">
        <v>165</v>
      </c>
      <c r="G277" s="154"/>
      <c r="H277" s="148"/>
      <c r="I277" s="148"/>
      <c r="J277" s="148"/>
      <c r="K277" s="148"/>
      <c r="L277" s="148"/>
      <c r="M277" s="148"/>
      <c r="N277" s="148"/>
      <c r="O277" s="149">
        <f>G277+I277+K277+M277</f>
        <v>0</v>
      </c>
      <c r="P277" s="150">
        <f t="shared" ref="P277:P278" si="265">H277+J277+L277+N277</f>
        <v>0</v>
      </c>
      <c r="Q277" s="155"/>
      <c r="R277" s="148"/>
      <c r="S277" s="148"/>
      <c r="T277" s="148"/>
      <c r="U277" s="148"/>
      <c r="V277" s="148"/>
      <c r="W277" s="148"/>
      <c r="X277" s="148"/>
      <c r="Y277" s="148"/>
      <c r="Z277" s="148"/>
      <c r="AA277" s="148"/>
      <c r="AB277" s="148"/>
      <c r="AC277" s="149">
        <f t="shared" ref="AC277:AD278" si="266">Q277+S277+U277+W277+Y277+AA277</f>
        <v>0</v>
      </c>
      <c r="AD277" s="152">
        <f t="shared" si="266"/>
        <v>0</v>
      </c>
      <c r="AE277" s="147">
        <f t="shared" ref="AE277:AF278" si="267">O277+AC277</f>
        <v>0</v>
      </c>
      <c r="AF277" s="149">
        <f t="shared" si="267"/>
        <v>0</v>
      </c>
      <c r="AG277" s="148"/>
      <c r="AH277" s="153"/>
    </row>
    <row r="278" spans="2:34" ht="24" customHeight="1">
      <c r="B278" s="560"/>
      <c r="C278" s="558"/>
      <c r="D278" s="558"/>
      <c r="E278" s="558"/>
      <c r="F278" s="32" t="s">
        <v>166</v>
      </c>
      <c r="G278" s="157"/>
      <c r="H278" s="158"/>
      <c r="I278" s="158"/>
      <c r="J278" s="158"/>
      <c r="K278" s="158"/>
      <c r="L278" s="158"/>
      <c r="M278" s="158"/>
      <c r="N278" s="158"/>
      <c r="O278" s="159">
        <f>G278+I278+K278+M278</f>
        <v>0</v>
      </c>
      <c r="P278" s="160">
        <f t="shared" si="265"/>
        <v>0</v>
      </c>
      <c r="Q278" s="161">
        <v>1</v>
      </c>
      <c r="R278" s="158">
        <v>1054514</v>
      </c>
      <c r="S278" s="158"/>
      <c r="T278" s="158"/>
      <c r="U278" s="158"/>
      <c r="V278" s="158"/>
      <c r="W278" s="158"/>
      <c r="X278" s="158"/>
      <c r="Y278" s="158"/>
      <c r="Z278" s="158"/>
      <c r="AA278" s="158"/>
      <c r="AB278" s="158"/>
      <c r="AC278" s="159">
        <f t="shared" si="266"/>
        <v>1</v>
      </c>
      <c r="AD278" s="162">
        <f t="shared" si="266"/>
        <v>1054514</v>
      </c>
      <c r="AE278" s="163">
        <f t="shared" si="267"/>
        <v>1</v>
      </c>
      <c r="AF278" s="159">
        <f t="shared" si="267"/>
        <v>1054514</v>
      </c>
      <c r="AG278" s="164"/>
      <c r="AH278" s="165"/>
    </row>
    <row r="279" spans="2:34" ht="24" customHeight="1">
      <c r="B279" s="566"/>
      <c r="C279" s="567"/>
      <c r="D279" s="567"/>
      <c r="E279" s="567"/>
      <c r="F279" s="86" t="s">
        <v>167</v>
      </c>
      <c r="G279" s="339">
        <f>SUM(G276:G278)</f>
        <v>0</v>
      </c>
      <c r="H279" s="340">
        <f t="shared" ref="H279:AH279" si="268">SUM(H276:H278)</f>
        <v>0</v>
      </c>
      <c r="I279" s="340">
        <f t="shared" si="268"/>
        <v>0</v>
      </c>
      <c r="J279" s="340">
        <f t="shared" si="268"/>
        <v>0</v>
      </c>
      <c r="K279" s="340">
        <f t="shared" si="268"/>
        <v>0</v>
      </c>
      <c r="L279" s="340">
        <f t="shared" si="268"/>
        <v>0</v>
      </c>
      <c r="M279" s="340">
        <f t="shared" si="268"/>
        <v>0</v>
      </c>
      <c r="N279" s="340">
        <f t="shared" si="268"/>
        <v>0</v>
      </c>
      <c r="O279" s="340">
        <f t="shared" si="268"/>
        <v>0</v>
      </c>
      <c r="P279" s="341">
        <f t="shared" si="268"/>
        <v>0</v>
      </c>
      <c r="Q279" s="342">
        <f t="shared" si="268"/>
        <v>2</v>
      </c>
      <c r="R279" s="340">
        <f t="shared" si="268"/>
        <v>11816835</v>
      </c>
      <c r="S279" s="340">
        <f t="shared" si="268"/>
        <v>0</v>
      </c>
      <c r="T279" s="340">
        <f t="shared" si="268"/>
        <v>0</v>
      </c>
      <c r="U279" s="340">
        <f t="shared" si="268"/>
        <v>0</v>
      </c>
      <c r="V279" s="340">
        <f t="shared" si="268"/>
        <v>0</v>
      </c>
      <c r="W279" s="340">
        <f t="shared" si="268"/>
        <v>0</v>
      </c>
      <c r="X279" s="340">
        <f t="shared" si="268"/>
        <v>0</v>
      </c>
      <c r="Y279" s="340">
        <f t="shared" si="268"/>
        <v>0</v>
      </c>
      <c r="Z279" s="340">
        <f t="shared" si="268"/>
        <v>0</v>
      </c>
      <c r="AA279" s="340">
        <f t="shared" si="268"/>
        <v>0</v>
      </c>
      <c r="AB279" s="340">
        <f t="shared" si="268"/>
        <v>0</v>
      </c>
      <c r="AC279" s="340">
        <f t="shared" si="268"/>
        <v>2</v>
      </c>
      <c r="AD279" s="343">
        <f t="shared" si="268"/>
        <v>11816835</v>
      </c>
      <c r="AE279" s="339">
        <f t="shared" si="268"/>
        <v>2</v>
      </c>
      <c r="AF279" s="340">
        <f t="shared" si="268"/>
        <v>11816835</v>
      </c>
      <c r="AG279" s="340">
        <f t="shared" si="268"/>
        <v>0</v>
      </c>
      <c r="AH279" s="341">
        <f t="shared" si="268"/>
        <v>0</v>
      </c>
    </row>
    <row r="280" spans="2:34" ht="24" customHeight="1">
      <c r="B280" s="560" t="s">
        <v>177</v>
      </c>
      <c r="C280" s="558"/>
      <c r="D280" s="558"/>
      <c r="E280" s="558"/>
      <c r="F280" s="172" t="s">
        <v>5</v>
      </c>
      <c r="G280" s="147"/>
      <c r="H280" s="148"/>
      <c r="I280" s="149"/>
      <c r="J280" s="148"/>
      <c r="K280" s="149"/>
      <c r="L280" s="148"/>
      <c r="M280" s="149"/>
      <c r="N280" s="149"/>
      <c r="O280" s="149">
        <f>G280+I280+K280+M280</f>
        <v>0</v>
      </c>
      <c r="P280" s="150">
        <f>H280+J280+L280+N280</f>
        <v>0</v>
      </c>
      <c r="Q280" s="151">
        <v>2</v>
      </c>
      <c r="R280" s="149">
        <v>3257257</v>
      </c>
      <c r="S280" s="149"/>
      <c r="T280" s="148"/>
      <c r="U280" s="149">
        <v>1</v>
      </c>
      <c r="V280" s="148">
        <v>1914150</v>
      </c>
      <c r="W280" s="149"/>
      <c r="X280" s="148"/>
      <c r="Y280" s="149"/>
      <c r="Z280" s="148"/>
      <c r="AA280" s="149"/>
      <c r="AB280" s="148"/>
      <c r="AC280" s="149">
        <f>Q280+S280+U280+W280+Y280+AA280</f>
        <v>3</v>
      </c>
      <c r="AD280" s="152">
        <f>R280+T280+V280+X280+Z280+AB280</f>
        <v>5171407</v>
      </c>
      <c r="AE280" s="147">
        <f>O280+AC280</f>
        <v>3</v>
      </c>
      <c r="AF280" s="149">
        <f>P280+AD280</f>
        <v>5171407</v>
      </c>
      <c r="AG280" s="149">
        <v>3</v>
      </c>
      <c r="AH280" s="153">
        <v>5171407</v>
      </c>
    </row>
    <row r="281" spans="2:34" ht="24" customHeight="1">
      <c r="B281" s="560"/>
      <c r="C281" s="558"/>
      <c r="D281" s="558"/>
      <c r="E281" s="558"/>
      <c r="F281" s="23" t="s">
        <v>6</v>
      </c>
      <c r="G281" s="154"/>
      <c r="H281" s="148"/>
      <c r="I281" s="148"/>
      <c r="J281" s="148"/>
      <c r="K281" s="148"/>
      <c r="L281" s="148"/>
      <c r="M281" s="148"/>
      <c r="N281" s="148"/>
      <c r="O281" s="149">
        <f>G281+I281+K281+M281</f>
        <v>0</v>
      </c>
      <c r="P281" s="150">
        <f t="shared" ref="P281:P282" si="269">H281+J281+L281+N281</f>
        <v>0</v>
      </c>
      <c r="Q281" s="155"/>
      <c r="R281" s="148"/>
      <c r="S281" s="148"/>
      <c r="T281" s="148"/>
      <c r="U281" s="148"/>
      <c r="V281" s="148"/>
      <c r="W281" s="148"/>
      <c r="X281" s="148"/>
      <c r="Y281" s="148"/>
      <c r="Z281" s="148"/>
      <c r="AA281" s="148"/>
      <c r="AB281" s="148"/>
      <c r="AC281" s="149">
        <f t="shared" ref="AC281:AD282" si="270">Q281+S281+U281+W281+Y281+AA281</f>
        <v>0</v>
      </c>
      <c r="AD281" s="152">
        <f t="shared" si="270"/>
        <v>0</v>
      </c>
      <c r="AE281" s="147">
        <f t="shared" ref="AE281:AF282" si="271">O281+AC281</f>
        <v>0</v>
      </c>
      <c r="AF281" s="149">
        <f t="shared" si="271"/>
        <v>0</v>
      </c>
      <c r="AG281" s="148"/>
      <c r="AH281" s="153"/>
    </row>
    <row r="282" spans="2:34" ht="24" customHeight="1">
      <c r="B282" s="560"/>
      <c r="C282" s="558"/>
      <c r="D282" s="558"/>
      <c r="E282" s="558"/>
      <c r="F282" s="32" t="s">
        <v>10</v>
      </c>
      <c r="G282" s="157"/>
      <c r="H282" s="158"/>
      <c r="I282" s="158"/>
      <c r="J282" s="158"/>
      <c r="K282" s="158"/>
      <c r="L282" s="158"/>
      <c r="M282" s="158"/>
      <c r="N282" s="158"/>
      <c r="O282" s="159">
        <f>G282+I282+K282+M282</f>
        <v>0</v>
      </c>
      <c r="P282" s="160">
        <f t="shared" si="269"/>
        <v>0</v>
      </c>
      <c r="Q282" s="161"/>
      <c r="R282" s="158"/>
      <c r="S282" s="158"/>
      <c r="T282" s="158"/>
      <c r="U282" s="158"/>
      <c r="V282" s="158"/>
      <c r="W282" s="158"/>
      <c r="X282" s="158"/>
      <c r="Y282" s="158"/>
      <c r="Z282" s="158"/>
      <c r="AA282" s="158"/>
      <c r="AB282" s="158"/>
      <c r="AC282" s="159">
        <f t="shared" si="270"/>
        <v>0</v>
      </c>
      <c r="AD282" s="162">
        <f t="shared" si="270"/>
        <v>0</v>
      </c>
      <c r="AE282" s="163">
        <f t="shared" si="271"/>
        <v>0</v>
      </c>
      <c r="AF282" s="159">
        <f t="shared" si="271"/>
        <v>0</v>
      </c>
      <c r="AG282" s="164"/>
      <c r="AH282" s="165"/>
    </row>
    <row r="283" spans="2:34" ht="24" customHeight="1">
      <c r="B283" s="560"/>
      <c r="C283" s="558"/>
      <c r="D283" s="558"/>
      <c r="E283" s="558"/>
      <c r="F283" s="80" t="s">
        <v>16</v>
      </c>
      <c r="G283" s="322">
        <f>SUM(G280:G282)</f>
        <v>0</v>
      </c>
      <c r="H283" s="323">
        <f t="shared" ref="H283:AH283" si="272">SUM(H280:H282)</f>
        <v>0</v>
      </c>
      <c r="I283" s="323">
        <f t="shared" si="272"/>
        <v>0</v>
      </c>
      <c r="J283" s="323">
        <f t="shared" si="272"/>
        <v>0</v>
      </c>
      <c r="K283" s="323">
        <f t="shared" si="272"/>
        <v>0</v>
      </c>
      <c r="L283" s="323">
        <f t="shared" si="272"/>
        <v>0</v>
      </c>
      <c r="M283" s="323">
        <f t="shared" si="272"/>
        <v>0</v>
      </c>
      <c r="N283" s="323">
        <f t="shared" si="272"/>
        <v>0</v>
      </c>
      <c r="O283" s="323">
        <f t="shared" si="272"/>
        <v>0</v>
      </c>
      <c r="P283" s="324">
        <f t="shared" si="272"/>
        <v>0</v>
      </c>
      <c r="Q283" s="325">
        <f t="shared" si="272"/>
        <v>2</v>
      </c>
      <c r="R283" s="323">
        <f t="shared" si="272"/>
        <v>3257257</v>
      </c>
      <c r="S283" s="323">
        <f t="shared" si="272"/>
        <v>0</v>
      </c>
      <c r="T283" s="323">
        <f t="shared" si="272"/>
        <v>0</v>
      </c>
      <c r="U283" s="323">
        <f t="shared" si="272"/>
        <v>1</v>
      </c>
      <c r="V283" s="323">
        <f t="shared" si="272"/>
        <v>1914150</v>
      </c>
      <c r="W283" s="323">
        <f t="shared" si="272"/>
        <v>0</v>
      </c>
      <c r="X283" s="323">
        <f t="shared" si="272"/>
        <v>0</v>
      </c>
      <c r="Y283" s="323">
        <f t="shared" si="272"/>
        <v>0</v>
      </c>
      <c r="Z283" s="323">
        <f t="shared" si="272"/>
        <v>0</v>
      </c>
      <c r="AA283" s="323">
        <f t="shared" si="272"/>
        <v>0</v>
      </c>
      <c r="AB283" s="323">
        <f t="shared" si="272"/>
        <v>0</v>
      </c>
      <c r="AC283" s="323">
        <f t="shared" si="272"/>
        <v>3</v>
      </c>
      <c r="AD283" s="326">
        <f t="shared" si="272"/>
        <v>5171407</v>
      </c>
      <c r="AE283" s="322">
        <f t="shared" si="272"/>
        <v>3</v>
      </c>
      <c r="AF283" s="323">
        <f t="shared" si="272"/>
        <v>5171407</v>
      </c>
      <c r="AG283" s="323">
        <f t="shared" si="272"/>
        <v>3</v>
      </c>
      <c r="AH283" s="324">
        <f t="shared" si="272"/>
        <v>5171407</v>
      </c>
    </row>
    <row r="284" spans="2:34" ht="24" customHeight="1">
      <c r="B284" s="566" t="s">
        <v>178</v>
      </c>
      <c r="C284" s="567"/>
      <c r="D284" s="567"/>
      <c r="E284" s="570"/>
      <c r="F284" s="42" t="s">
        <v>164</v>
      </c>
      <c r="G284" s="327"/>
      <c r="H284" s="328"/>
      <c r="I284" s="329"/>
      <c r="J284" s="328"/>
      <c r="K284" s="329">
        <v>1</v>
      </c>
      <c r="L284" s="328">
        <v>59850</v>
      </c>
      <c r="M284" s="329"/>
      <c r="N284" s="329"/>
      <c r="O284" s="329">
        <f>G284+I284+K284+M284</f>
        <v>1</v>
      </c>
      <c r="P284" s="330">
        <f>H284+J284+L284+N284</f>
        <v>59850</v>
      </c>
      <c r="Q284" s="331">
        <v>1</v>
      </c>
      <c r="R284" s="329">
        <v>862206</v>
      </c>
      <c r="S284" s="329"/>
      <c r="T284" s="328"/>
      <c r="U284" s="329"/>
      <c r="V284" s="328"/>
      <c r="W284" s="329"/>
      <c r="X284" s="328"/>
      <c r="Y284" s="329"/>
      <c r="Z284" s="328"/>
      <c r="AA284" s="329"/>
      <c r="AB284" s="328"/>
      <c r="AC284" s="329">
        <f>Q284+S284+U284+W284+Y284+AA284</f>
        <v>1</v>
      </c>
      <c r="AD284" s="332">
        <f>R284+T284+V284+X284+Z284+AB284</f>
        <v>862206</v>
      </c>
      <c r="AE284" s="327">
        <f>O284+AC284</f>
        <v>2</v>
      </c>
      <c r="AF284" s="329">
        <f>P284+AD284</f>
        <v>922056</v>
      </c>
      <c r="AG284" s="329">
        <v>1</v>
      </c>
      <c r="AH284" s="333">
        <v>862206</v>
      </c>
    </row>
    <row r="285" spans="2:34" ht="24" customHeight="1">
      <c r="B285" s="571"/>
      <c r="C285" s="572"/>
      <c r="D285" s="572"/>
      <c r="E285" s="573"/>
      <c r="F285" s="23" t="s">
        <v>165</v>
      </c>
      <c r="G285" s="154"/>
      <c r="H285" s="148"/>
      <c r="I285" s="148"/>
      <c r="J285" s="148"/>
      <c r="K285" s="148"/>
      <c r="L285" s="148"/>
      <c r="M285" s="148"/>
      <c r="N285" s="148"/>
      <c r="O285" s="149">
        <f>G285+I285+K285+M285</f>
        <v>0</v>
      </c>
      <c r="P285" s="150">
        <f t="shared" ref="P285:P286" si="273">H285+J285+L285+N285</f>
        <v>0</v>
      </c>
      <c r="Q285" s="155"/>
      <c r="R285" s="148"/>
      <c r="S285" s="148"/>
      <c r="T285" s="148"/>
      <c r="U285" s="148"/>
      <c r="V285" s="148"/>
      <c r="W285" s="148"/>
      <c r="X285" s="148"/>
      <c r="Y285" s="148"/>
      <c r="Z285" s="148"/>
      <c r="AA285" s="148"/>
      <c r="AB285" s="148"/>
      <c r="AC285" s="149">
        <f t="shared" ref="AC285:AD286" si="274">Q285+S285+U285+W285+Y285+AA285</f>
        <v>0</v>
      </c>
      <c r="AD285" s="152">
        <f t="shared" si="274"/>
        <v>0</v>
      </c>
      <c r="AE285" s="147">
        <f t="shared" ref="AE285:AF286" si="275">O285+AC285</f>
        <v>0</v>
      </c>
      <c r="AF285" s="149">
        <f t="shared" si="275"/>
        <v>0</v>
      </c>
      <c r="AG285" s="148"/>
      <c r="AH285" s="153"/>
    </row>
    <row r="286" spans="2:34" ht="24" customHeight="1">
      <c r="B286" s="571"/>
      <c r="C286" s="572"/>
      <c r="D286" s="572"/>
      <c r="E286" s="573"/>
      <c r="F286" s="32" t="s">
        <v>166</v>
      </c>
      <c r="G286" s="157"/>
      <c r="H286" s="158"/>
      <c r="I286" s="158"/>
      <c r="J286" s="158"/>
      <c r="K286" s="158"/>
      <c r="L286" s="158"/>
      <c r="M286" s="158"/>
      <c r="N286" s="158"/>
      <c r="O286" s="159">
        <f>G286+I286+K286+M286</f>
        <v>0</v>
      </c>
      <c r="P286" s="160">
        <f t="shared" si="273"/>
        <v>0</v>
      </c>
      <c r="Q286" s="161"/>
      <c r="R286" s="158"/>
      <c r="S286" s="158"/>
      <c r="T286" s="158"/>
      <c r="U286" s="158"/>
      <c r="V286" s="158"/>
      <c r="W286" s="158"/>
      <c r="X286" s="158"/>
      <c r="Y286" s="158"/>
      <c r="Z286" s="158"/>
      <c r="AA286" s="158"/>
      <c r="AB286" s="158"/>
      <c r="AC286" s="159">
        <f t="shared" si="274"/>
        <v>0</v>
      </c>
      <c r="AD286" s="162">
        <f t="shared" si="274"/>
        <v>0</v>
      </c>
      <c r="AE286" s="163">
        <f t="shared" si="275"/>
        <v>0</v>
      </c>
      <c r="AF286" s="159">
        <f t="shared" si="275"/>
        <v>0</v>
      </c>
      <c r="AG286" s="164"/>
      <c r="AH286" s="165"/>
    </row>
    <row r="287" spans="2:34" ht="24" customHeight="1">
      <c r="B287" s="568"/>
      <c r="C287" s="569"/>
      <c r="D287" s="569"/>
      <c r="E287" s="574"/>
      <c r="F287" s="50" t="s">
        <v>167</v>
      </c>
      <c r="G287" s="334">
        <f>SUM(G284:G286)</f>
        <v>0</v>
      </c>
      <c r="H287" s="335">
        <f t="shared" ref="H287:AH287" si="276">SUM(H284:H286)</f>
        <v>0</v>
      </c>
      <c r="I287" s="335">
        <f t="shared" si="276"/>
        <v>0</v>
      </c>
      <c r="J287" s="335">
        <f t="shared" si="276"/>
        <v>0</v>
      </c>
      <c r="K287" s="335">
        <f t="shared" si="276"/>
        <v>1</v>
      </c>
      <c r="L287" s="335">
        <f t="shared" si="276"/>
        <v>59850</v>
      </c>
      <c r="M287" s="335">
        <f t="shared" si="276"/>
        <v>0</v>
      </c>
      <c r="N287" s="335">
        <f t="shared" si="276"/>
        <v>0</v>
      </c>
      <c r="O287" s="335">
        <f t="shared" si="276"/>
        <v>1</v>
      </c>
      <c r="P287" s="336">
        <f t="shared" si="276"/>
        <v>59850</v>
      </c>
      <c r="Q287" s="337">
        <f t="shared" si="276"/>
        <v>1</v>
      </c>
      <c r="R287" s="335">
        <f t="shared" si="276"/>
        <v>862206</v>
      </c>
      <c r="S287" s="335">
        <f t="shared" si="276"/>
        <v>0</v>
      </c>
      <c r="T287" s="335">
        <f t="shared" si="276"/>
        <v>0</v>
      </c>
      <c r="U287" s="335">
        <f t="shared" si="276"/>
        <v>0</v>
      </c>
      <c r="V287" s="335">
        <f t="shared" si="276"/>
        <v>0</v>
      </c>
      <c r="W287" s="335">
        <f t="shared" si="276"/>
        <v>0</v>
      </c>
      <c r="X287" s="335">
        <f t="shared" si="276"/>
        <v>0</v>
      </c>
      <c r="Y287" s="335">
        <f t="shared" si="276"/>
        <v>0</v>
      </c>
      <c r="Z287" s="335">
        <f t="shared" si="276"/>
        <v>0</v>
      </c>
      <c r="AA287" s="335">
        <f t="shared" si="276"/>
        <v>0</v>
      </c>
      <c r="AB287" s="335">
        <f t="shared" si="276"/>
        <v>0</v>
      </c>
      <c r="AC287" s="335">
        <f t="shared" si="276"/>
        <v>1</v>
      </c>
      <c r="AD287" s="338">
        <f t="shared" si="276"/>
        <v>862206</v>
      </c>
      <c r="AE287" s="334">
        <f t="shared" si="276"/>
        <v>2</v>
      </c>
      <c r="AF287" s="335">
        <f t="shared" si="276"/>
        <v>922056</v>
      </c>
      <c r="AG287" s="335">
        <f t="shared" si="276"/>
        <v>1</v>
      </c>
      <c r="AH287" s="336">
        <f t="shared" si="276"/>
        <v>862206</v>
      </c>
    </row>
    <row r="288" spans="2:34" ht="24" customHeight="1">
      <c r="B288" s="566" t="s">
        <v>179</v>
      </c>
      <c r="C288" s="567"/>
      <c r="D288" s="567"/>
      <c r="E288" s="570"/>
      <c r="F288" s="42" t="s">
        <v>164</v>
      </c>
      <c r="G288" s="327"/>
      <c r="H288" s="328"/>
      <c r="I288" s="329"/>
      <c r="J288" s="328"/>
      <c r="K288" s="329">
        <v>2</v>
      </c>
      <c r="L288" s="328">
        <v>74100</v>
      </c>
      <c r="M288" s="329"/>
      <c r="N288" s="329"/>
      <c r="O288" s="329">
        <f>G288+I288+K288+M288</f>
        <v>2</v>
      </c>
      <c r="P288" s="330">
        <f>H288+J288+L288+N288</f>
        <v>74100</v>
      </c>
      <c r="Q288" s="331"/>
      <c r="R288" s="329"/>
      <c r="S288" s="329"/>
      <c r="T288" s="328"/>
      <c r="U288" s="329"/>
      <c r="V288" s="328"/>
      <c r="W288" s="329"/>
      <c r="X288" s="328"/>
      <c r="Y288" s="329"/>
      <c r="Z288" s="328"/>
      <c r="AA288" s="329"/>
      <c r="AB288" s="328"/>
      <c r="AC288" s="329">
        <f>Q288+S288+U288+W288+Y288+AA288</f>
        <v>0</v>
      </c>
      <c r="AD288" s="332">
        <f>R288+T288+V288+X288+Z288+AB288</f>
        <v>0</v>
      </c>
      <c r="AE288" s="327">
        <f>O288+AC288</f>
        <v>2</v>
      </c>
      <c r="AF288" s="329">
        <f>P288+AD288</f>
        <v>74100</v>
      </c>
      <c r="AG288" s="329"/>
      <c r="AH288" s="333"/>
    </row>
    <row r="289" spans="2:34" ht="24" customHeight="1">
      <c r="B289" s="571"/>
      <c r="C289" s="572"/>
      <c r="D289" s="572"/>
      <c r="E289" s="573"/>
      <c r="F289" s="23" t="s">
        <v>165</v>
      </c>
      <c r="G289" s="154"/>
      <c r="H289" s="148"/>
      <c r="I289" s="148"/>
      <c r="J289" s="148"/>
      <c r="K289" s="148"/>
      <c r="L289" s="148"/>
      <c r="M289" s="148"/>
      <c r="N289" s="148"/>
      <c r="O289" s="149">
        <f>G289+I289+K289+M289</f>
        <v>0</v>
      </c>
      <c r="P289" s="150">
        <f t="shared" ref="P289:P290" si="277">H289+J289+L289+N289</f>
        <v>0</v>
      </c>
      <c r="Q289" s="155"/>
      <c r="R289" s="148"/>
      <c r="S289" s="148"/>
      <c r="T289" s="148"/>
      <c r="U289" s="148"/>
      <c r="V289" s="148"/>
      <c r="W289" s="148"/>
      <c r="X289" s="148"/>
      <c r="Y289" s="148"/>
      <c r="Z289" s="148"/>
      <c r="AA289" s="148"/>
      <c r="AB289" s="148"/>
      <c r="AC289" s="149">
        <f t="shared" ref="AC289:AD290" si="278">Q289+S289+U289+W289+Y289+AA289</f>
        <v>0</v>
      </c>
      <c r="AD289" s="152">
        <f t="shared" si="278"/>
        <v>0</v>
      </c>
      <c r="AE289" s="147">
        <f t="shared" ref="AE289:AF290" si="279">O289+AC289</f>
        <v>0</v>
      </c>
      <c r="AF289" s="149">
        <f t="shared" si="279"/>
        <v>0</v>
      </c>
      <c r="AG289" s="148"/>
      <c r="AH289" s="153"/>
    </row>
    <row r="290" spans="2:34" ht="24" customHeight="1">
      <c r="B290" s="571"/>
      <c r="C290" s="572"/>
      <c r="D290" s="572"/>
      <c r="E290" s="573"/>
      <c r="F290" s="32" t="s">
        <v>166</v>
      </c>
      <c r="G290" s="157"/>
      <c r="H290" s="158"/>
      <c r="I290" s="158"/>
      <c r="J290" s="158"/>
      <c r="K290" s="158"/>
      <c r="L290" s="158"/>
      <c r="M290" s="158"/>
      <c r="N290" s="158"/>
      <c r="O290" s="159">
        <f>G290+I290+K290+M290</f>
        <v>0</v>
      </c>
      <c r="P290" s="160">
        <f t="shared" si="277"/>
        <v>0</v>
      </c>
      <c r="Q290" s="161"/>
      <c r="R290" s="158"/>
      <c r="S290" s="158"/>
      <c r="T290" s="158"/>
      <c r="U290" s="158"/>
      <c r="V290" s="158"/>
      <c r="W290" s="158"/>
      <c r="X290" s="158"/>
      <c r="Y290" s="158"/>
      <c r="Z290" s="158"/>
      <c r="AA290" s="158"/>
      <c r="AB290" s="158"/>
      <c r="AC290" s="159">
        <f t="shared" si="278"/>
        <v>0</v>
      </c>
      <c r="AD290" s="162">
        <f t="shared" si="278"/>
        <v>0</v>
      </c>
      <c r="AE290" s="163">
        <f t="shared" si="279"/>
        <v>0</v>
      </c>
      <c r="AF290" s="159">
        <f t="shared" si="279"/>
        <v>0</v>
      </c>
      <c r="AG290" s="164"/>
      <c r="AH290" s="165"/>
    </row>
    <row r="291" spans="2:34" ht="24" customHeight="1">
      <c r="B291" s="568"/>
      <c r="C291" s="569"/>
      <c r="D291" s="569"/>
      <c r="E291" s="574"/>
      <c r="F291" s="50" t="s">
        <v>167</v>
      </c>
      <c r="G291" s="334">
        <f>SUM(G288:G290)</f>
        <v>0</v>
      </c>
      <c r="H291" s="335">
        <f t="shared" ref="H291:AH291" si="280">SUM(H288:H290)</f>
        <v>0</v>
      </c>
      <c r="I291" s="335">
        <f t="shared" si="280"/>
        <v>0</v>
      </c>
      <c r="J291" s="335">
        <f t="shared" si="280"/>
        <v>0</v>
      </c>
      <c r="K291" s="335">
        <f t="shared" si="280"/>
        <v>2</v>
      </c>
      <c r="L291" s="335">
        <f t="shared" si="280"/>
        <v>74100</v>
      </c>
      <c r="M291" s="335">
        <f t="shared" si="280"/>
        <v>0</v>
      </c>
      <c r="N291" s="335">
        <f t="shared" si="280"/>
        <v>0</v>
      </c>
      <c r="O291" s="335">
        <f t="shared" si="280"/>
        <v>2</v>
      </c>
      <c r="P291" s="336">
        <f t="shared" si="280"/>
        <v>74100</v>
      </c>
      <c r="Q291" s="337">
        <f t="shared" si="280"/>
        <v>0</v>
      </c>
      <c r="R291" s="335">
        <f t="shared" si="280"/>
        <v>0</v>
      </c>
      <c r="S291" s="335">
        <f t="shared" si="280"/>
        <v>0</v>
      </c>
      <c r="T291" s="335">
        <f t="shared" si="280"/>
        <v>0</v>
      </c>
      <c r="U291" s="335">
        <f t="shared" si="280"/>
        <v>0</v>
      </c>
      <c r="V291" s="335">
        <f t="shared" si="280"/>
        <v>0</v>
      </c>
      <c r="W291" s="335">
        <f t="shared" si="280"/>
        <v>0</v>
      </c>
      <c r="X291" s="335">
        <f t="shared" si="280"/>
        <v>0</v>
      </c>
      <c r="Y291" s="335">
        <f t="shared" si="280"/>
        <v>0</v>
      </c>
      <c r="Z291" s="335">
        <f t="shared" si="280"/>
        <v>0</v>
      </c>
      <c r="AA291" s="335">
        <f t="shared" si="280"/>
        <v>0</v>
      </c>
      <c r="AB291" s="335">
        <f t="shared" si="280"/>
        <v>0</v>
      </c>
      <c r="AC291" s="335">
        <f t="shared" si="280"/>
        <v>0</v>
      </c>
      <c r="AD291" s="338">
        <f t="shared" si="280"/>
        <v>0</v>
      </c>
      <c r="AE291" s="334">
        <f t="shared" si="280"/>
        <v>2</v>
      </c>
      <c r="AF291" s="335">
        <f t="shared" si="280"/>
        <v>74100</v>
      </c>
      <c r="AG291" s="335">
        <f t="shared" si="280"/>
        <v>0</v>
      </c>
      <c r="AH291" s="336">
        <f t="shared" si="280"/>
        <v>0</v>
      </c>
    </row>
    <row r="292" spans="2:34" ht="24" customHeight="1">
      <c r="B292" s="566" t="s">
        <v>180</v>
      </c>
      <c r="C292" s="567"/>
      <c r="D292" s="567"/>
      <c r="E292" s="570"/>
      <c r="F292" s="42" t="s">
        <v>164</v>
      </c>
      <c r="G292" s="327"/>
      <c r="H292" s="328"/>
      <c r="I292" s="329">
        <v>5</v>
      </c>
      <c r="J292" s="328">
        <v>21400</v>
      </c>
      <c r="K292" s="329"/>
      <c r="L292" s="328"/>
      <c r="M292" s="329"/>
      <c r="N292" s="329"/>
      <c r="O292" s="329">
        <f>G292+I292+K292+M292</f>
        <v>5</v>
      </c>
      <c r="P292" s="330">
        <f>H292+J292+L292+N292</f>
        <v>21400</v>
      </c>
      <c r="Q292" s="331"/>
      <c r="R292" s="329"/>
      <c r="S292" s="329"/>
      <c r="T292" s="328"/>
      <c r="U292" s="329">
        <v>3</v>
      </c>
      <c r="V292" s="328">
        <v>4604250</v>
      </c>
      <c r="W292" s="329"/>
      <c r="X292" s="328"/>
      <c r="Y292" s="329"/>
      <c r="Z292" s="328"/>
      <c r="AA292" s="329">
        <v>1</v>
      </c>
      <c r="AB292" s="328">
        <v>250950</v>
      </c>
      <c r="AC292" s="329">
        <f>Q292+S292+U292+W292+Y292+AA292</f>
        <v>4</v>
      </c>
      <c r="AD292" s="332">
        <f>R292+T292+V292+X292+Z292+AB292</f>
        <v>4855200</v>
      </c>
      <c r="AE292" s="327">
        <f>O292+AC292</f>
        <v>9</v>
      </c>
      <c r="AF292" s="329">
        <f>P292+AD292</f>
        <v>4876600</v>
      </c>
      <c r="AG292" s="329">
        <v>4</v>
      </c>
      <c r="AH292" s="333">
        <v>4855200</v>
      </c>
    </row>
    <row r="293" spans="2:34" ht="24" customHeight="1">
      <c r="B293" s="571"/>
      <c r="C293" s="572"/>
      <c r="D293" s="572"/>
      <c r="E293" s="573"/>
      <c r="F293" s="23" t="s">
        <v>165</v>
      </c>
      <c r="G293" s="154"/>
      <c r="H293" s="148"/>
      <c r="I293" s="148"/>
      <c r="J293" s="148"/>
      <c r="K293" s="148"/>
      <c r="L293" s="148"/>
      <c r="M293" s="148"/>
      <c r="N293" s="148"/>
      <c r="O293" s="149">
        <f>G293+I293+K293+M293</f>
        <v>0</v>
      </c>
      <c r="P293" s="150">
        <f t="shared" ref="P293:P294" si="281">H293+J293+L293+N293</f>
        <v>0</v>
      </c>
      <c r="Q293" s="155"/>
      <c r="R293" s="148"/>
      <c r="S293" s="148"/>
      <c r="T293" s="148"/>
      <c r="U293" s="148"/>
      <c r="V293" s="148"/>
      <c r="W293" s="148"/>
      <c r="X293" s="148"/>
      <c r="Y293" s="148"/>
      <c r="Z293" s="148"/>
      <c r="AA293" s="148"/>
      <c r="AB293" s="148"/>
      <c r="AC293" s="149">
        <f t="shared" ref="AC293:AD294" si="282">Q293+S293+U293+W293+Y293+AA293</f>
        <v>0</v>
      </c>
      <c r="AD293" s="152">
        <f t="shared" si="282"/>
        <v>0</v>
      </c>
      <c r="AE293" s="147">
        <f t="shared" ref="AE293:AF294" si="283">O293+AC293</f>
        <v>0</v>
      </c>
      <c r="AF293" s="149">
        <f t="shared" si="283"/>
        <v>0</v>
      </c>
      <c r="AG293" s="148"/>
      <c r="AH293" s="153"/>
    </row>
    <row r="294" spans="2:34" ht="24" customHeight="1">
      <c r="B294" s="571"/>
      <c r="C294" s="572"/>
      <c r="D294" s="572"/>
      <c r="E294" s="573"/>
      <c r="F294" s="32" t="s">
        <v>166</v>
      </c>
      <c r="G294" s="157"/>
      <c r="H294" s="158"/>
      <c r="I294" s="158"/>
      <c r="J294" s="158"/>
      <c r="K294" s="158"/>
      <c r="L294" s="158"/>
      <c r="M294" s="158"/>
      <c r="N294" s="158"/>
      <c r="O294" s="159">
        <f>G294+I294+K294+M294</f>
        <v>0</v>
      </c>
      <c r="P294" s="160">
        <f t="shared" si="281"/>
        <v>0</v>
      </c>
      <c r="Q294" s="161"/>
      <c r="R294" s="158"/>
      <c r="S294" s="158"/>
      <c r="T294" s="158"/>
      <c r="U294" s="158"/>
      <c r="V294" s="158"/>
      <c r="W294" s="158"/>
      <c r="X294" s="158"/>
      <c r="Y294" s="158"/>
      <c r="Z294" s="158"/>
      <c r="AA294" s="158"/>
      <c r="AB294" s="158"/>
      <c r="AC294" s="159">
        <f t="shared" si="282"/>
        <v>0</v>
      </c>
      <c r="AD294" s="162">
        <f t="shared" si="282"/>
        <v>0</v>
      </c>
      <c r="AE294" s="163">
        <f t="shared" si="283"/>
        <v>0</v>
      </c>
      <c r="AF294" s="159">
        <f t="shared" si="283"/>
        <v>0</v>
      </c>
      <c r="AG294" s="164"/>
      <c r="AH294" s="165"/>
    </row>
    <row r="295" spans="2:34" ht="24" customHeight="1" thickBot="1">
      <c r="B295" s="568"/>
      <c r="C295" s="569"/>
      <c r="D295" s="569"/>
      <c r="E295" s="574"/>
      <c r="F295" s="50" t="s">
        <v>167</v>
      </c>
      <c r="G295" s="334">
        <f>SUM(G292:G294)</f>
        <v>0</v>
      </c>
      <c r="H295" s="335">
        <f t="shared" ref="H295:AH295" si="284">SUM(H292:H294)</f>
        <v>0</v>
      </c>
      <c r="I295" s="335">
        <f t="shared" si="284"/>
        <v>5</v>
      </c>
      <c r="J295" s="335">
        <f t="shared" si="284"/>
        <v>21400</v>
      </c>
      <c r="K295" s="335">
        <f t="shared" si="284"/>
        <v>0</v>
      </c>
      <c r="L295" s="335">
        <f t="shared" si="284"/>
        <v>0</v>
      </c>
      <c r="M295" s="335">
        <f t="shared" si="284"/>
        <v>0</v>
      </c>
      <c r="N295" s="335">
        <f t="shared" si="284"/>
        <v>0</v>
      </c>
      <c r="O295" s="335">
        <f t="shared" si="284"/>
        <v>5</v>
      </c>
      <c r="P295" s="336">
        <f t="shared" si="284"/>
        <v>21400</v>
      </c>
      <c r="Q295" s="337">
        <f t="shared" si="284"/>
        <v>0</v>
      </c>
      <c r="R295" s="335">
        <f t="shared" si="284"/>
        <v>0</v>
      </c>
      <c r="S295" s="335">
        <f t="shared" si="284"/>
        <v>0</v>
      </c>
      <c r="T295" s="335">
        <f t="shared" si="284"/>
        <v>0</v>
      </c>
      <c r="U295" s="335">
        <f t="shared" si="284"/>
        <v>3</v>
      </c>
      <c r="V295" s="335">
        <f t="shared" si="284"/>
        <v>4604250</v>
      </c>
      <c r="W295" s="335">
        <f t="shared" si="284"/>
        <v>0</v>
      </c>
      <c r="X295" s="335">
        <f t="shared" si="284"/>
        <v>0</v>
      </c>
      <c r="Y295" s="335">
        <f t="shared" si="284"/>
        <v>0</v>
      </c>
      <c r="Z295" s="335">
        <f t="shared" si="284"/>
        <v>0</v>
      </c>
      <c r="AA295" s="335">
        <f t="shared" si="284"/>
        <v>1</v>
      </c>
      <c r="AB295" s="335">
        <f t="shared" si="284"/>
        <v>250950</v>
      </c>
      <c r="AC295" s="335">
        <f t="shared" si="284"/>
        <v>4</v>
      </c>
      <c r="AD295" s="338">
        <f t="shared" si="284"/>
        <v>4855200</v>
      </c>
      <c r="AE295" s="334">
        <f t="shared" si="284"/>
        <v>9</v>
      </c>
      <c r="AF295" s="335">
        <f t="shared" si="284"/>
        <v>4876600</v>
      </c>
      <c r="AG295" s="335">
        <f t="shared" si="284"/>
        <v>4</v>
      </c>
      <c r="AH295" s="336">
        <f t="shared" si="284"/>
        <v>4855200</v>
      </c>
    </row>
    <row r="296" spans="2:34" ht="24" customHeight="1">
      <c r="B296" s="673" t="s">
        <v>181</v>
      </c>
      <c r="C296" s="674"/>
      <c r="D296" s="674"/>
      <c r="E296" s="674"/>
      <c r="F296" s="15" t="s">
        <v>160</v>
      </c>
      <c r="G296" s="344">
        <v>0</v>
      </c>
      <c r="H296" s="345">
        <v>0</v>
      </c>
      <c r="I296" s="345">
        <v>0</v>
      </c>
      <c r="J296" s="345">
        <v>0</v>
      </c>
      <c r="K296" s="345">
        <v>0</v>
      </c>
      <c r="L296" s="345">
        <v>0</v>
      </c>
      <c r="M296" s="345">
        <v>0</v>
      </c>
      <c r="N296" s="345">
        <v>0</v>
      </c>
      <c r="O296" s="345">
        <f>G296+I296+K296+M296</f>
        <v>0</v>
      </c>
      <c r="P296" s="346">
        <f>H296+J296+L296+N296</f>
        <v>0</v>
      </c>
      <c r="Q296" s="347">
        <v>0</v>
      </c>
      <c r="R296" s="345">
        <v>0</v>
      </c>
      <c r="S296" s="345">
        <v>0</v>
      </c>
      <c r="T296" s="345">
        <v>0</v>
      </c>
      <c r="U296" s="345">
        <v>0</v>
      </c>
      <c r="V296" s="345">
        <v>0</v>
      </c>
      <c r="W296" s="345">
        <v>0</v>
      </c>
      <c r="X296" s="345">
        <v>0</v>
      </c>
      <c r="Y296" s="345">
        <v>0</v>
      </c>
      <c r="Z296" s="345">
        <v>0</v>
      </c>
      <c r="AA296" s="345">
        <v>0</v>
      </c>
      <c r="AB296" s="345">
        <v>0</v>
      </c>
      <c r="AC296" s="345">
        <f>Q296+S296+U296+W296+Y296+AA296</f>
        <v>0</v>
      </c>
      <c r="AD296" s="348">
        <f>R296+T296+V296+X296+Z296+AB296</f>
        <v>0</v>
      </c>
      <c r="AE296" s="344">
        <f>O296+AC296</f>
        <v>0</v>
      </c>
      <c r="AF296" s="345">
        <f>P296+AD296</f>
        <v>0</v>
      </c>
      <c r="AG296" s="345"/>
      <c r="AH296" s="346"/>
    </row>
    <row r="297" spans="2:34" ht="24" customHeight="1">
      <c r="B297" s="580"/>
      <c r="C297" s="581"/>
      <c r="D297" s="581"/>
      <c r="E297" s="581"/>
      <c r="F297" s="23" t="s">
        <v>161</v>
      </c>
      <c r="G297" s="349">
        <v>0</v>
      </c>
      <c r="H297" s="350">
        <v>0</v>
      </c>
      <c r="I297" s="350">
        <v>0</v>
      </c>
      <c r="J297" s="350">
        <v>0</v>
      </c>
      <c r="K297" s="350">
        <v>0</v>
      </c>
      <c r="L297" s="350">
        <v>0</v>
      </c>
      <c r="M297" s="350">
        <v>0</v>
      </c>
      <c r="N297" s="350">
        <v>0</v>
      </c>
      <c r="O297" s="350">
        <f>G297+I297+K297+M297</f>
        <v>0</v>
      </c>
      <c r="P297" s="351">
        <f t="shared" ref="P297:P298" si="285">H297+J297+L297+N297</f>
        <v>0</v>
      </c>
      <c r="Q297" s="352">
        <v>0</v>
      </c>
      <c r="R297" s="350">
        <v>0</v>
      </c>
      <c r="S297" s="350">
        <v>0</v>
      </c>
      <c r="T297" s="350">
        <v>0</v>
      </c>
      <c r="U297" s="350">
        <v>0</v>
      </c>
      <c r="V297" s="350">
        <v>0</v>
      </c>
      <c r="W297" s="350">
        <v>0</v>
      </c>
      <c r="X297" s="350">
        <v>0</v>
      </c>
      <c r="Y297" s="350">
        <v>0</v>
      </c>
      <c r="Z297" s="350">
        <v>0</v>
      </c>
      <c r="AA297" s="350">
        <v>0</v>
      </c>
      <c r="AB297" s="350">
        <v>0</v>
      </c>
      <c r="AC297" s="350">
        <f t="shared" ref="AC297:AD298" si="286">Q297+S297+U297+W297+Y297+AA297</f>
        <v>0</v>
      </c>
      <c r="AD297" s="353">
        <f t="shared" si="286"/>
        <v>0</v>
      </c>
      <c r="AE297" s="349">
        <f t="shared" ref="AE297:AF298" si="287">O297+AC297</f>
        <v>0</v>
      </c>
      <c r="AF297" s="350">
        <f t="shared" si="287"/>
        <v>0</v>
      </c>
      <c r="AG297" s="350"/>
      <c r="AH297" s="351"/>
    </row>
    <row r="298" spans="2:34" ht="24" customHeight="1">
      <c r="B298" s="580"/>
      <c r="C298" s="581"/>
      <c r="D298" s="581"/>
      <c r="E298" s="581"/>
      <c r="F298" s="32" t="s">
        <v>162</v>
      </c>
      <c r="G298" s="354">
        <v>0</v>
      </c>
      <c r="H298" s="355">
        <v>0</v>
      </c>
      <c r="I298" s="355">
        <v>0</v>
      </c>
      <c r="J298" s="355">
        <v>0</v>
      </c>
      <c r="K298" s="355">
        <v>0</v>
      </c>
      <c r="L298" s="355">
        <v>0</v>
      </c>
      <c r="M298" s="355">
        <v>0</v>
      </c>
      <c r="N298" s="355">
        <v>0</v>
      </c>
      <c r="O298" s="355">
        <f>G298+I298+K298+M298</f>
        <v>0</v>
      </c>
      <c r="P298" s="356">
        <f t="shared" si="285"/>
        <v>0</v>
      </c>
      <c r="Q298" s="357">
        <v>0</v>
      </c>
      <c r="R298" s="355">
        <v>0</v>
      </c>
      <c r="S298" s="355">
        <v>0</v>
      </c>
      <c r="T298" s="355">
        <v>0</v>
      </c>
      <c r="U298" s="355">
        <v>0</v>
      </c>
      <c r="V298" s="355">
        <v>0</v>
      </c>
      <c r="W298" s="355">
        <v>0</v>
      </c>
      <c r="X298" s="355">
        <v>0</v>
      </c>
      <c r="Y298" s="355">
        <v>0</v>
      </c>
      <c r="Z298" s="355">
        <v>0</v>
      </c>
      <c r="AA298" s="355">
        <v>0</v>
      </c>
      <c r="AB298" s="355">
        <v>0</v>
      </c>
      <c r="AC298" s="355">
        <f t="shared" si="286"/>
        <v>0</v>
      </c>
      <c r="AD298" s="358">
        <f t="shared" si="286"/>
        <v>0</v>
      </c>
      <c r="AE298" s="354">
        <f t="shared" si="287"/>
        <v>0</v>
      </c>
      <c r="AF298" s="355">
        <f t="shared" si="287"/>
        <v>0</v>
      </c>
      <c r="AG298" s="355"/>
      <c r="AH298" s="356"/>
    </row>
    <row r="299" spans="2:34" ht="24" customHeight="1">
      <c r="B299" s="580"/>
      <c r="C299" s="581"/>
      <c r="D299" s="581"/>
      <c r="E299" s="581"/>
      <c r="F299" s="80" t="s">
        <v>16</v>
      </c>
      <c r="G299" s="359">
        <f>SUM(G296:G298)</f>
        <v>0</v>
      </c>
      <c r="H299" s="360">
        <f t="shared" ref="H299:AH299" si="288">SUM(H296:H298)</f>
        <v>0</v>
      </c>
      <c r="I299" s="360">
        <f t="shared" si="288"/>
        <v>0</v>
      </c>
      <c r="J299" s="360">
        <f t="shared" si="288"/>
        <v>0</v>
      </c>
      <c r="K299" s="360">
        <f t="shared" si="288"/>
        <v>0</v>
      </c>
      <c r="L299" s="360">
        <f t="shared" si="288"/>
        <v>0</v>
      </c>
      <c r="M299" s="360">
        <f t="shared" si="288"/>
        <v>0</v>
      </c>
      <c r="N299" s="360">
        <f t="shared" si="288"/>
        <v>0</v>
      </c>
      <c r="O299" s="360">
        <f t="shared" si="288"/>
        <v>0</v>
      </c>
      <c r="P299" s="361">
        <f t="shared" si="288"/>
        <v>0</v>
      </c>
      <c r="Q299" s="362">
        <f t="shared" si="288"/>
        <v>0</v>
      </c>
      <c r="R299" s="360">
        <f t="shared" si="288"/>
        <v>0</v>
      </c>
      <c r="S299" s="360">
        <f t="shared" si="288"/>
        <v>0</v>
      </c>
      <c r="T299" s="360">
        <f t="shared" si="288"/>
        <v>0</v>
      </c>
      <c r="U299" s="360">
        <f t="shared" si="288"/>
        <v>0</v>
      </c>
      <c r="V299" s="360">
        <f t="shared" si="288"/>
        <v>0</v>
      </c>
      <c r="W299" s="360">
        <f t="shared" si="288"/>
        <v>0</v>
      </c>
      <c r="X299" s="360">
        <f t="shared" si="288"/>
        <v>0</v>
      </c>
      <c r="Y299" s="360">
        <f t="shared" si="288"/>
        <v>0</v>
      </c>
      <c r="Z299" s="360">
        <f t="shared" si="288"/>
        <v>0</v>
      </c>
      <c r="AA299" s="360">
        <f t="shared" si="288"/>
        <v>0</v>
      </c>
      <c r="AB299" s="360">
        <f t="shared" si="288"/>
        <v>0</v>
      </c>
      <c r="AC299" s="360">
        <f t="shared" si="288"/>
        <v>0</v>
      </c>
      <c r="AD299" s="363">
        <f t="shared" si="288"/>
        <v>0</v>
      </c>
      <c r="AE299" s="359">
        <f t="shared" si="288"/>
        <v>0</v>
      </c>
      <c r="AF299" s="360">
        <f t="shared" si="288"/>
        <v>0</v>
      </c>
      <c r="AG299" s="360">
        <f t="shared" si="288"/>
        <v>0</v>
      </c>
      <c r="AH299" s="361">
        <f t="shared" si="288"/>
        <v>0</v>
      </c>
    </row>
    <row r="300" spans="2:34" ht="24" customHeight="1">
      <c r="B300" s="578" t="s">
        <v>182</v>
      </c>
      <c r="C300" s="579"/>
      <c r="D300" s="579"/>
      <c r="E300" s="579"/>
      <c r="F300" s="42" t="s">
        <v>160</v>
      </c>
      <c r="G300" s="364">
        <v>0</v>
      </c>
      <c r="H300" s="365">
        <v>0</v>
      </c>
      <c r="I300" s="365">
        <v>0</v>
      </c>
      <c r="J300" s="365">
        <v>0</v>
      </c>
      <c r="K300" s="365">
        <v>0</v>
      </c>
      <c r="L300" s="365">
        <v>0</v>
      </c>
      <c r="M300" s="365">
        <v>0</v>
      </c>
      <c r="N300" s="365">
        <v>0</v>
      </c>
      <c r="O300" s="365">
        <f>G300+I300+K300+M300</f>
        <v>0</v>
      </c>
      <c r="P300" s="366">
        <f>H300+J300+L300+N300</f>
        <v>0</v>
      </c>
      <c r="Q300" s="367">
        <v>0</v>
      </c>
      <c r="R300" s="365">
        <v>0</v>
      </c>
      <c r="S300" s="365">
        <v>0</v>
      </c>
      <c r="T300" s="365">
        <v>0</v>
      </c>
      <c r="U300" s="365">
        <v>0</v>
      </c>
      <c r="V300" s="365">
        <v>0</v>
      </c>
      <c r="W300" s="365">
        <v>0</v>
      </c>
      <c r="X300" s="365">
        <v>0</v>
      </c>
      <c r="Y300" s="365">
        <v>0</v>
      </c>
      <c r="Z300" s="365">
        <v>0</v>
      </c>
      <c r="AA300" s="365">
        <v>0</v>
      </c>
      <c r="AB300" s="365">
        <v>0</v>
      </c>
      <c r="AC300" s="365">
        <f>Q300+S300+U300+W300+Y300+AA300</f>
        <v>0</v>
      </c>
      <c r="AD300" s="368">
        <f>R300+T300+V300+X300+Z300+AB300</f>
        <v>0</v>
      </c>
      <c r="AE300" s="364">
        <f>O300+AC300</f>
        <v>0</v>
      </c>
      <c r="AF300" s="365">
        <f>P300+AD300</f>
        <v>0</v>
      </c>
      <c r="AG300" s="365"/>
      <c r="AH300" s="366"/>
    </row>
    <row r="301" spans="2:34" ht="24" customHeight="1">
      <c r="B301" s="580"/>
      <c r="C301" s="581"/>
      <c r="D301" s="581"/>
      <c r="E301" s="581"/>
      <c r="F301" s="23" t="s">
        <v>161</v>
      </c>
      <c r="G301" s="349">
        <v>0</v>
      </c>
      <c r="H301" s="350">
        <v>0</v>
      </c>
      <c r="I301" s="350">
        <v>0</v>
      </c>
      <c r="J301" s="350">
        <v>0</v>
      </c>
      <c r="K301" s="350">
        <v>0</v>
      </c>
      <c r="L301" s="350">
        <v>0</v>
      </c>
      <c r="M301" s="350">
        <v>0</v>
      </c>
      <c r="N301" s="350">
        <v>0</v>
      </c>
      <c r="O301" s="350">
        <f>G301+I301+K301+M301</f>
        <v>0</v>
      </c>
      <c r="P301" s="351">
        <f t="shared" ref="P301:P302" si="289">H301+J301+L301+N301</f>
        <v>0</v>
      </c>
      <c r="Q301" s="352">
        <v>0</v>
      </c>
      <c r="R301" s="350">
        <v>0</v>
      </c>
      <c r="S301" s="350">
        <v>0</v>
      </c>
      <c r="T301" s="350">
        <v>0</v>
      </c>
      <c r="U301" s="350">
        <v>0</v>
      </c>
      <c r="V301" s="350">
        <v>0</v>
      </c>
      <c r="W301" s="350">
        <v>0</v>
      </c>
      <c r="X301" s="350">
        <v>0</v>
      </c>
      <c r="Y301" s="350">
        <v>0</v>
      </c>
      <c r="Z301" s="350">
        <v>0</v>
      </c>
      <c r="AA301" s="350">
        <v>0</v>
      </c>
      <c r="AB301" s="350">
        <v>0</v>
      </c>
      <c r="AC301" s="350">
        <f t="shared" ref="AC301:AD302" si="290">Q301+S301+U301+W301+Y301+AA301</f>
        <v>0</v>
      </c>
      <c r="AD301" s="353">
        <f t="shared" si="290"/>
        <v>0</v>
      </c>
      <c r="AE301" s="349">
        <f t="shared" ref="AE301:AF302" si="291">O301+AC301</f>
        <v>0</v>
      </c>
      <c r="AF301" s="350">
        <f t="shared" si="291"/>
        <v>0</v>
      </c>
      <c r="AG301" s="350"/>
      <c r="AH301" s="351"/>
    </row>
    <row r="302" spans="2:34" ht="24" customHeight="1">
      <c r="B302" s="580"/>
      <c r="C302" s="581"/>
      <c r="D302" s="581"/>
      <c r="E302" s="581"/>
      <c r="F302" s="32" t="s">
        <v>162</v>
      </c>
      <c r="G302" s="354">
        <v>0</v>
      </c>
      <c r="H302" s="355">
        <v>0</v>
      </c>
      <c r="I302" s="355">
        <v>0</v>
      </c>
      <c r="J302" s="355">
        <v>0</v>
      </c>
      <c r="K302" s="355">
        <v>0</v>
      </c>
      <c r="L302" s="355">
        <v>0</v>
      </c>
      <c r="M302" s="355">
        <v>0</v>
      </c>
      <c r="N302" s="355">
        <v>0</v>
      </c>
      <c r="O302" s="355">
        <f>G302+I302+K302+M302</f>
        <v>0</v>
      </c>
      <c r="P302" s="356">
        <f t="shared" si="289"/>
        <v>0</v>
      </c>
      <c r="Q302" s="357">
        <v>0</v>
      </c>
      <c r="R302" s="355">
        <v>0</v>
      </c>
      <c r="S302" s="355">
        <v>0</v>
      </c>
      <c r="T302" s="355">
        <v>0</v>
      </c>
      <c r="U302" s="355">
        <v>0</v>
      </c>
      <c r="V302" s="355">
        <v>0</v>
      </c>
      <c r="W302" s="355">
        <v>0</v>
      </c>
      <c r="X302" s="355">
        <v>0</v>
      </c>
      <c r="Y302" s="355">
        <v>0</v>
      </c>
      <c r="Z302" s="355">
        <v>0</v>
      </c>
      <c r="AA302" s="355">
        <v>0</v>
      </c>
      <c r="AB302" s="355">
        <v>0</v>
      </c>
      <c r="AC302" s="355">
        <f t="shared" si="290"/>
        <v>0</v>
      </c>
      <c r="AD302" s="358">
        <f t="shared" si="290"/>
        <v>0</v>
      </c>
      <c r="AE302" s="354">
        <f t="shared" si="291"/>
        <v>0</v>
      </c>
      <c r="AF302" s="355">
        <f t="shared" si="291"/>
        <v>0</v>
      </c>
      <c r="AG302" s="355"/>
      <c r="AH302" s="356"/>
    </row>
    <row r="303" spans="2:34" ht="24" customHeight="1">
      <c r="B303" s="580"/>
      <c r="C303" s="581"/>
      <c r="D303" s="581"/>
      <c r="E303" s="581"/>
      <c r="F303" s="50" t="s">
        <v>16</v>
      </c>
      <c r="G303" s="369">
        <f>SUM(G300:G302)</f>
        <v>0</v>
      </c>
      <c r="H303" s="370">
        <f t="shared" ref="H303:AH303" si="292">SUM(H300:H302)</f>
        <v>0</v>
      </c>
      <c r="I303" s="370">
        <f t="shared" si="292"/>
        <v>0</v>
      </c>
      <c r="J303" s="370">
        <f t="shared" si="292"/>
        <v>0</v>
      </c>
      <c r="K303" s="370">
        <f t="shared" si="292"/>
        <v>0</v>
      </c>
      <c r="L303" s="370">
        <f t="shared" si="292"/>
        <v>0</v>
      </c>
      <c r="M303" s="370">
        <f t="shared" si="292"/>
        <v>0</v>
      </c>
      <c r="N303" s="370">
        <f t="shared" si="292"/>
        <v>0</v>
      </c>
      <c r="O303" s="370">
        <f t="shared" si="292"/>
        <v>0</v>
      </c>
      <c r="P303" s="371">
        <f t="shared" si="292"/>
        <v>0</v>
      </c>
      <c r="Q303" s="372">
        <f t="shared" si="292"/>
        <v>0</v>
      </c>
      <c r="R303" s="370">
        <f t="shared" si="292"/>
        <v>0</v>
      </c>
      <c r="S303" s="370">
        <f t="shared" si="292"/>
        <v>0</v>
      </c>
      <c r="T303" s="370">
        <f t="shared" si="292"/>
        <v>0</v>
      </c>
      <c r="U303" s="370">
        <f t="shared" si="292"/>
        <v>0</v>
      </c>
      <c r="V303" s="370">
        <f t="shared" si="292"/>
        <v>0</v>
      </c>
      <c r="W303" s="370">
        <f t="shared" si="292"/>
        <v>0</v>
      </c>
      <c r="X303" s="370">
        <f t="shared" si="292"/>
        <v>0</v>
      </c>
      <c r="Y303" s="370">
        <f t="shared" si="292"/>
        <v>0</v>
      </c>
      <c r="Z303" s="370">
        <f t="shared" si="292"/>
        <v>0</v>
      </c>
      <c r="AA303" s="370">
        <f t="shared" si="292"/>
        <v>0</v>
      </c>
      <c r="AB303" s="370">
        <f t="shared" si="292"/>
        <v>0</v>
      </c>
      <c r="AC303" s="370">
        <f t="shared" si="292"/>
        <v>0</v>
      </c>
      <c r="AD303" s="373">
        <f t="shared" si="292"/>
        <v>0</v>
      </c>
      <c r="AE303" s="369">
        <f t="shared" si="292"/>
        <v>0</v>
      </c>
      <c r="AF303" s="370">
        <f t="shared" si="292"/>
        <v>0</v>
      </c>
      <c r="AG303" s="370">
        <f t="shared" si="292"/>
        <v>0</v>
      </c>
      <c r="AH303" s="371">
        <f t="shared" si="292"/>
        <v>0</v>
      </c>
    </row>
    <row r="304" spans="2:34" ht="24" customHeight="1">
      <c r="B304" s="568" t="s">
        <v>183</v>
      </c>
      <c r="C304" s="569"/>
      <c r="D304" s="569"/>
      <c r="E304" s="569"/>
      <c r="F304" s="42" t="s">
        <v>160</v>
      </c>
      <c r="G304" s="364">
        <v>0</v>
      </c>
      <c r="H304" s="365">
        <v>0</v>
      </c>
      <c r="I304" s="365">
        <v>0</v>
      </c>
      <c r="J304" s="365">
        <v>0</v>
      </c>
      <c r="K304" s="365">
        <v>0</v>
      </c>
      <c r="L304" s="365">
        <v>0</v>
      </c>
      <c r="M304" s="365">
        <v>0</v>
      </c>
      <c r="N304" s="365">
        <v>0</v>
      </c>
      <c r="O304" s="365">
        <f>G304+I304+K304+M304</f>
        <v>0</v>
      </c>
      <c r="P304" s="366">
        <f>H304+J304+L304+N304</f>
        <v>0</v>
      </c>
      <c r="Q304" s="367">
        <v>0</v>
      </c>
      <c r="R304" s="365">
        <v>0</v>
      </c>
      <c r="S304" s="365">
        <v>0</v>
      </c>
      <c r="T304" s="365">
        <v>0</v>
      </c>
      <c r="U304" s="365">
        <v>0</v>
      </c>
      <c r="V304" s="365">
        <v>0</v>
      </c>
      <c r="W304" s="365">
        <v>0</v>
      </c>
      <c r="X304" s="365">
        <v>0</v>
      </c>
      <c r="Y304" s="365">
        <v>0</v>
      </c>
      <c r="Z304" s="365">
        <v>0</v>
      </c>
      <c r="AA304" s="365">
        <v>0</v>
      </c>
      <c r="AB304" s="365">
        <v>0</v>
      </c>
      <c r="AC304" s="365">
        <f>Q304+S304+U304+W304+Y304+AA304</f>
        <v>0</v>
      </c>
      <c r="AD304" s="368">
        <f>R304+T304+V304+X304+Z304+AB304</f>
        <v>0</v>
      </c>
      <c r="AE304" s="364">
        <f>O304+AC304</f>
        <v>0</v>
      </c>
      <c r="AF304" s="365">
        <f>P304+AD304</f>
        <v>0</v>
      </c>
      <c r="AG304" s="365"/>
      <c r="AH304" s="366"/>
    </row>
    <row r="305" spans="2:34" ht="24" customHeight="1">
      <c r="B305" s="560"/>
      <c r="C305" s="558"/>
      <c r="D305" s="558"/>
      <c r="E305" s="558"/>
      <c r="F305" s="23" t="s">
        <v>161</v>
      </c>
      <c r="G305" s="349">
        <v>0</v>
      </c>
      <c r="H305" s="350">
        <v>0</v>
      </c>
      <c r="I305" s="350">
        <v>0</v>
      </c>
      <c r="J305" s="350">
        <v>0</v>
      </c>
      <c r="K305" s="350">
        <v>0</v>
      </c>
      <c r="L305" s="350">
        <v>0</v>
      </c>
      <c r="M305" s="350">
        <v>0</v>
      </c>
      <c r="N305" s="350">
        <v>0</v>
      </c>
      <c r="O305" s="350">
        <f>G305+I305+K305+M305</f>
        <v>0</v>
      </c>
      <c r="P305" s="351">
        <f t="shared" ref="P305:P306" si="293">H305+J305+L305+N305</f>
        <v>0</v>
      </c>
      <c r="Q305" s="352">
        <v>0</v>
      </c>
      <c r="R305" s="350">
        <v>0</v>
      </c>
      <c r="S305" s="350">
        <v>0</v>
      </c>
      <c r="T305" s="350">
        <v>0</v>
      </c>
      <c r="U305" s="350">
        <v>0</v>
      </c>
      <c r="V305" s="350">
        <v>0</v>
      </c>
      <c r="W305" s="350">
        <v>0</v>
      </c>
      <c r="X305" s="350">
        <v>0</v>
      </c>
      <c r="Y305" s="350">
        <v>0</v>
      </c>
      <c r="Z305" s="350">
        <v>0</v>
      </c>
      <c r="AA305" s="350">
        <v>0</v>
      </c>
      <c r="AB305" s="350">
        <v>0</v>
      </c>
      <c r="AC305" s="350">
        <f t="shared" ref="AC305:AD306" si="294">Q305+S305+U305+W305+Y305+AA305</f>
        <v>0</v>
      </c>
      <c r="AD305" s="353">
        <f t="shared" si="294"/>
        <v>0</v>
      </c>
      <c r="AE305" s="349">
        <f t="shared" ref="AE305:AF306" si="295">O305+AC305</f>
        <v>0</v>
      </c>
      <c r="AF305" s="350">
        <f t="shared" si="295"/>
        <v>0</v>
      </c>
      <c r="AG305" s="350"/>
      <c r="AH305" s="351"/>
    </row>
    <row r="306" spans="2:34" ht="24" customHeight="1">
      <c r="B306" s="560"/>
      <c r="C306" s="558"/>
      <c r="D306" s="558"/>
      <c r="E306" s="558"/>
      <c r="F306" s="32" t="s">
        <v>162</v>
      </c>
      <c r="G306" s="354">
        <v>0</v>
      </c>
      <c r="H306" s="355">
        <v>0</v>
      </c>
      <c r="I306" s="355">
        <v>0</v>
      </c>
      <c r="J306" s="355">
        <v>0</v>
      </c>
      <c r="K306" s="355">
        <v>0</v>
      </c>
      <c r="L306" s="355">
        <v>0</v>
      </c>
      <c r="M306" s="355">
        <v>0</v>
      </c>
      <c r="N306" s="355">
        <v>0</v>
      </c>
      <c r="O306" s="355">
        <f>G306+I306+K306+M306</f>
        <v>0</v>
      </c>
      <c r="P306" s="356">
        <f t="shared" si="293"/>
        <v>0</v>
      </c>
      <c r="Q306" s="357">
        <v>0</v>
      </c>
      <c r="R306" s="355">
        <v>0</v>
      </c>
      <c r="S306" s="355">
        <v>0</v>
      </c>
      <c r="T306" s="355">
        <v>0</v>
      </c>
      <c r="U306" s="355">
        <v>0</v>
      </c>
      <c r="V306" s="355">
        <v>0</v>
      </c>
      <c r="W306" s="355">
        <v>0</v>
      </c>
      <c r="X306" s="355">
        <v>0</v>
      </c>
      <c r="Y306" s="355">
        <v>0</v>
      </c>
      <c r="Z306" s="355">
        <v>0</v>
      </c>
      <c r="AA306" s="355">
        <v>0</v>
      </c>
      <c r="AB306" s="355">
        <v>0</v>
      </c>
      <c r="AC306" s="355">
        <f t="shared" si="294"/>
        <v>0</v>
      </c>
      <c r="AD306" s="358">
        <f t="shared" si="294"/>
        <v>0</v>
      </c>
      <c r="AE306" s="354">
        <f t="shared" si="295"/>
        <v>0</v>
      </c>
      <c r="AF306" s="355">
        <f t="shared" si="295"/>
        <v>0</v>
      </c>
      <c r="AG306" s="355"/>
      <c r="AH306" s="356"/>
    </row>
    <row r="307" spans="2:34" ht="24" customHeight="1">
      <c r="B307" s="560"/>
      <c r="C307" s="558"/>
      <c r="D307" s="558"/>
      <c r="E307" s="558"/>
      <c r="F307" s="50" t="s">
        <v>16</v>
      </c>
      <c r="G307" s="369">
        <f>SUM(G304:G306)</f>
        <v>0</v>
      </c>
      <c r="H307" s="370">
        <f t="shared" ref="H307:AH307" si="296">SUM(H304:H306)</f>
        <v>0</v>
      </c>
      <c r="I307" s="370">
        <f t="shared" si="296"/>
        <v>0</v>
      </c>
      <c r="J307" s="370">
        <f t="shared" si="296"/>
        <v>0</v>
      </c>
      <c r="K307" s="370">
        <f t="shared" si="296"/>
        <v>0</v>
      </c>
      <c r="L307" s="370">
        <f t="shared" si="296"/>
        <v>0</v>
      </c>
      <c r="M307" s="370">
        <f t="shared" si="296"/>
        <v>0</v>
      </c>
      <c r="N307" s="370">
        <f t="shared" si="296"/>
        <v>0</v>
      </c>
      <c r="O307" s="370">
        <f t="shared" si="296"/>
        <v>0</v>
      </c>
      <c r="P307" s="371">
        <f t="shared" si="296"/>
        <v>0</v>
      </c>
      <c r="Q307" s="372">
        <f t="shared" si="296"/>
        <v>0</v>
      </c>
      <c r="R307" s="370">
        <f t="shared" si="296"/>
        <v>0</v>
      </c>
      <c r="S307" s="370">
        <f t="shared" si="296"/>
        <v>0</v>
      </c>
      <c r="T307" s="370">
        <f t="shared" si="296"/>
        <v>0</v>
      </c>
      <c r="U307" s="370">
        <f t="shared" si="296"/>
        <v>0</v>
      </c>
      <c r="V307" s="370">
        <f t="shared" si="296"/>
        <v>0</v>
      </c>
      <c r="W307" s="370">
        <f t="shared" si="296"/>
        <v>0</v>
      </c>
      <c r="X307" s="370">
        <f t="shared" si="296"/>
        <v>0</v>
      </c>
      <c r="Y307" s="370">
        <f t="shared" si="296"/>
        <v>0</v>
      </c>
      <c r="Z307" s="370">
        <f t="shared" si="296"/>
        <v>0</v>
      </c>
      <c r="AA307" s="370">
        <f t="shared" si="296"/>
        <v>0</v>
      </c>
      <c r="AB307" s="370">
        <f t="shared" si="296"/>
        <v>0</v>
      </c>
      <c r="AC307" s="370">
        <f t="shared" si="296"/>
        <v>0</v>
      </c>
      <c r="AD307" s="373">
        <f t="shared" si="296"/>
        <v>0</v>
      </c>
      <c r="AE307" s="369">
        <f t="shared" si="296"/>
        <v>0</v>
      </c>
      <c r="AF307" s="370">
        <f t="shared" si="296"/>
        <v>0</v>
      </c>
      <c r="AG307" s="370">
        <f t="shared" si="296"/>
        <v>0</v>
      </c>
      <c r="AH307" s="371">
        <f t="shared" si="296"/>
        <v>0</v>
      </c>
    </row>
    <row r="308" spans="2:34" ht="24" customHeight="1">
      <c r="B308" s="568" t="s">
        <v>184</v>
      </c>
      <c r="C308" s="569"/>
      <c r="D308" s="569"/>
      <c r="E308" s="569"/>
      <c r="F308" s="42" t="s">
        <v>160</v>
      </c>
      <c r="G308" s="364">
        <v>0</v>
      </c>
      <c r="H308" s="365">
        <v>0</v>
      </c>
      <c r="I308" s="365">
        <v>0</v>
      </c>
      <c r="J308" s="365">
        <v>0</v>
      </c>
      <c r="K308" s="365">
        <v>0</v>
      </c>
      <c r="L308" s="365">
        <v>0</v>
      </c>
      <c r="M308" s="365">
        <v>0</v>
      </c>
      <c r="N308" s="365">
        <v>0</v>
      </c>
      <c r="O308" s="365">
        <f>G308+I308+K308+M308</f>
        <v>0</v>
      </c>
      <c r="P308" s="366">
        <f>H308+J308+L308+N308</f>
        <v>0</v>
      </c>
      <c r="Q308" s="367">
        <v>0</v>
      </c>
      <c r="R308" s="365">
        <v>0</v>
      </c>
      <c r="S308" s="365">
        <v>0</v>
      </c>
      <c r="T308" s="365">
        <v>0</v>
      </c>
      <c r="U308" s="365">
        <v>0</v>
      </c>
      <c r="V308" s="365">
        <v>0</v>
      </c>
      <c r="W308" s="365">
        <v>0</v>
      </c>
      <c r="X308" s="365">
        <v>0</v>
      </c>
      <c r="Y308" s="365">
        <v>0</v>
      </c>
      <c r="Z308" s="365">
        <v>0</v>
      </c>
      <c r="AA308" s="365">
        <v>0</v>
      </c>
      <c r="AB308" s="365">
        <v>0</v>
      </c>
      <c r="AC308" s="365">
        <f>Q308+S308+U308+W308+Y308+AA308</f>
        <v>0</v>
      </c>
      <c r="AD308" s="368">
        <f>R308+T308+V308+X308+Z308+AB308</f>
        <v>0</v>
      </c>
      <c r="AE308" s="364">
        <f>O308+AC308</f>
        <v>0</v>
      </c>
      <c r="AF308" s="365">
        <f>P308+AD308</f>
        <v>0</v>
      </c>
      <c r="AG308" s="365"/>
      <c r="AH308" s="366"/>
    </row>
    <row r="309" spans="2:34" ht="24" customHeight="1">
      <c r="B309" s="560"/>
      <c r="C309" s="558"/>
      <c r="D309" s="558"/>
      <c r="E309" s="558"/>
      <c r="F309" s="23" t="s">
        <v>161</v>
      </c>
      <c r="G309" s="349">
        <v>0</v>
      </c>
      <c r="H309" s="350">
        <v>0</v>
      </c>
      <c r="I309" s="350">
        <v>0</v>
      </c>
      <c r="J309" s="350">
        <v>0</v>
      </c>
      <c r="K309" s="350">
        <v>0</v>
      </c>
      <c r="L309" s="350">
        <v>0</v>
      </c>
      <c r="M309" s="350">
        <v>0</v>
      </c>
      <c r="N309" s="350">
        <v>0</v>
      </c>
      <c r="O309" s="350">
        <f>G309+I309+K309+M309</f>
        <v>0</v>
      </c>
      <c r="P309" s="351">
        <f t="shared" ref="P309:P310" si="297">H309+J309+L309+N309</f>
        <v>0</v>
      </c>
      <c r="Q309" s="352">
        <v>0</v>
      </c>
      <c r="R309" s="350">
        <v>0</v>
      </c>
      <c r="S309" s="350">
        <v>0</v>
      </c>
      <c r="T309" s="350">
        <v>0</v>
      </c>
      <c r="U309" s="350">
        <v>0</v>
      </c>
      <c r="V309" s="350">
        <v>0</v>
      </c>
      <c r="W309" s="350">
        <v>0</v>
      </c>
      <c r="X309" s="350">
        <v>0</v>
      </c>
      <c r="Y309" s="350">
        <v>0</v>
      </c>
      <c r="Z309" s="350">
        <v>0</v>
      </c>
      <c r="AA309" s="350">
        <v>0</v>
      </c>
      <c r="AB309" s="350">
        <v>0</v>
      </c>
      <c r="AC309" s="350">
        <f t="shared" ref="AC309:AD310" si="298">Q309+S309+U309+W309+Y309+AA309</f>
        <v>0</v>
      </c>
      <c r="AD309" s="353">
        <f t="shared" si="298"/>
        <v>0</v>
      </c>
      <c r="AE309" s="349">
        <f t="shared" ref="AE309:AF310" si="299">O309+AC309</f>
        <v>0</v>
      </c>
      <c r="AF309" s="350">
        <f t="shared" si="299"/>
        <v>0</v>
      </c>
      <c r="AG309" s="350"/>
      <c r="AH309" s="351"/>
    </row>
    <row r="310" spans="2:34" ht="24" customHeight="1">
      <c r="B310" s="560"/>
      <c r="C310" s="558"/>
      <c r="D310" s="558"/>
      <c r="E310" s="558"/>
      <c r="F310" s="32" t="s">
        <v>162</v>
      </c>
      <c r="G310" s="354">
        <v>0</v>
      </c>
      <c r="H310" s="355">
        <v>0</v>
      </c>
      <c r="I310" s="355">
        <v>0</v>
      </c>
      <c r="J310" s="355">
        <v>0</v>
      </c>
      <c r="K310" s="355">
        <v>0</v>
      </c>
      <c r="L310" s="355">
        <v>0</v>
      </c>
      <c r="M310" s="355">
        <v>0</v>
      </c>
      <c r="N310" s="355">
        <v>0</v>
      </c>
      <c r="O310" s="355">
        <f>G310+I310+K310+M310</f>
        <v>0</v>
      </c>
      <c r="P310" s="356">
        <f t="shared" si="297"/>
        <v>0</v>
      </c>
      <c r="Q310" s="357">
        <v>0</v>
      </c>
      <c r="R310" s="355">
        <v>0</v>
      </c>
      <c r="S310" s="355">
        <v>0</v>
      </c>
      <c r="T310" s="355">
        <v>0</v>
      </c>
      <c r="U310" s="355">
        <v>0</v>
      </c>
      <c r="V310" s="355">
        <v>0</v>
      </c>
      <c r="W310" s="355">
        <v>0</v>
      </c>
      <c r="X310" s="355">
        <v>0</v>
      </c>
      <c r="Y310" s="355">
        <v>0</v>
      </c>
      <c r="Z310" s="355">
        <v>0</v>
      </c>
      <c r="AA310" s="355">
        <v>0</v>
      </c>
      <c r="AB310" s="355">
        <v>0</v>
      </c>
      <c r="AC310" s="355">
        <f t="shared" si="298"/>
        <v>0</v>
      </c>
      <c r="AD310" s="358">
        <f t="shared" si="298"/>
        <v>0</v>
      </c>
      <c r="AE310" s="354">
        <f t="shared" si="299"/>
        <v>0</v>
      </c>
      <c r="AF310" s="355">
        <f t="shared" si="299"/>
        <v>0</v>
      </c>
      <c r="AG310" s="355"/>
      <c r="AH310" s="356"/>
    </row>
    <row r="311" spans="2:34" ht="24" customHeight="1">
      <c r="B311" s="560"/>
      <c r="C311" s="558"/>
      <c r="D311" s="558"/>
      <c r="E311" s="558"/>
      <c r="F311" s="50" t="s">
        <v>16</v>
      </c>
      <c r="G311" s="369">
        <f>SUM(G308:G310)</f>
        <v>0</v>
      </c>
      <c r="H311" s="370">
        <f t="shared" ref="H311:AH311" si="300">SUM(H308:H310)</f>
        <v>0</v>
      </c>
      <c r="I311" s="370">
        <f t="shared" si="300"/>
        <v>0</v>
      </c>
      <c r="J311" s="370">
        <f t="shared" si="300"/>
        <v>0</v>
      </c>
      <c r="K311" s="370">
        <f t="shared" si="300"/>
        <v>0</v>
      </c>
      <c r="L311" s="370">
        <f t="shared" si="300"/>
        <v>0</v>
      </c>
      <c r="M311" s="370">
        <f t="shared" si="300"/>
        <v>0</v>
      </c>
      <c r="N311" s="370">
        <f t="shared" si="300"/>
        <v>0</v>
      </c>
      <c r="O311" s="370">
        <f t="shared" si="300"/>
        <v>0</v>
      </c>
      <c r="P311" s="371">
        <f t="shared" si="300"/>
        <v>0</v>
      </c>
      <c r="Q311" s="372">
        <f t="shared" si="300"/>
        <v>0</v>
      </c>
      <c r="R311" s="370">
        <f t="shared" si="300"/>
        <v>0</v>
      </c>
      <c r="S311" s="370">
        <f t="shared" si="300"/>
        <v>0</v>
      </c>
      <c r="T311" s="370">
        <f t="shared" si="300"/>
        <v>0</v>
      </c>
      <c r="U311" s="370">
        <f t="shared" si="300"/>
        <v>0</v>
      </c>
      <c r="V311" s="370">
        <f t="shared" si="300"/>
        <v>0</v>
      </c>
      <c r="W311" s="370">
        <f t="shared" si="300"/>
        <v>0</v>
      </c>
      <c r="X311" s="370">
        <f t="shared" si="300"/>
        <v>0</v>
      </c>
      <c r="Y311" s="370">
        <f t="shared" si="300"/>
        <v>0</v>
      </c>
      <c r="Z311" s="370">
        <f t="shared" si="300"/>
        <v>0</v>
      </c>
      <c r="AA311" s="370">
        <f t="shared" si="300"/>
        <v>0</v>
      </c>
      <c r="AB311" s="370">
        <f t="shared" si="300"/>
        <v>0</v>
      </c>
      <c r="AC311" s="370">
        <f t="shared" si="300"/>
        <v>0</v>
      </c>
      <c r="AD311" s="373">
        <f t="shared" si="300"/>
        <v>0</v>
      </c>
      <c r="AE311" s="369">
        <f t="shared" si="300"/>
        <v>0</v>
      </c>
      <c r="AF311" s="370">
        <f t="shared" si="300"/>
        <v>0</v>
      </c>
      <c r="AG311" s="370">
        <f t="shared" si="300"/>
        <v>0</v>
      </c>
      <c r="AH311" s="371">
        <f t="shared" si="300"/>
        <v>0</v>
      </c>
    </row>
    <row r="312" spans="2:34" ht="24" customHeight="1">
      <c r="B312" s="568" t="s">
        <v>185</v>
      </c>
      <c r="C312" s="569"/>
      <c r="D312" s="569"/>
      <c r="E312" s="569"/>
      <c r="F312" s="42" t="s">
        <v>160</v>
      </c>
      <c r="G312" s="364">
        <v>0</v>
      </c>
      <c r="H312" s="365">
        <v>0</v>
      </c>
      <c r="I312" s="365">
        <v>0</v>
      </c>
      <c r="J312" s="365">
        <v>0</v>
      </c>
      <c r="K312" s="365">
        <v>0</v>
      </c>
      <c r="L312" s="365">
        <v>0</v>
      </c>
      <c r="M312" s="365">
        <v>0</v>
      </c>
      <c r="N312" s="365">
        <v>0</v>
      </c>
      <c r="O312" s="365">
        <f>G312+I312+K312+M312</f>
        <v>0</v>
      </c>
      <c r="P312" s="366">
        <f>H312+J312+L312+N312</f>
        <v>0</v>
      </c>
      <c r="Q312" s="367">
        <v>0</v>
      </c>
      <c r="R312" s="365">
        <v>0</v>
      </c>
      <c r="S312" s="365">
        <v>0</v>
      </c>
      <c r="T312" s="365">
        <v>0</v>
      </c>
      <c r="U312" s="365">
        <v>1</v>
      </c>
      <c r="V312" s="365">
        <v>333000</v>
      </c>
      <c r="W312" s="365">
        <v>0</v>
      </c>
      <c r="X312" s="365">
        <v>0</v>
      </c>
      <c r="Y312" s="365">
        <v>0</v>
      </c>
      <c r="Z312" s="365">
        <v>0</v>
      </c>
      <c r="AA312" s="365">
        <v>0</v>
      </c>
      <c r="AB312" s="365">
        <v>0</v>
      </c>
      <c r="AC312" s="365">
        <f>Q312+S312+U312+W312+Y312+AA312</f>
        <v>1</v>
      </c>
      <c r="AD312" s="368">
        <f>R312+T312+V312+X312+Z312+AB312</f>
        <v>333000</v>
      </c>
      <c r="AE312" s="364">
        <f>O312+AC312</f>
        <v>1</v>
      </c>
      <c r="AF312" s="365">
        <f>P312+AD312</f>
        <v>333000</v>
      </c>
      <c r="AG312" s="365">
        <v>1</v>
      </c>
      <c r="AH312" s="366">
        <v>333000</v>
      </c>
    </row>
    <row r="313" spans="2:34" ht="24" customHeight="1">
      <c r="B313" s="560"/>
      <c r="C313" s="558"/>
      <c r="D313" s="558"/>
      <c r="E313" s="558"/>
      <c r="F313" s="23" t="s">
        <v>161</v>
      </c>
      <c r="G313" s="349">
        <v>0</v>
      </c>
      <c r="H313" s="350">
        <v>0</v>
      </c>
      <c r="I313" s="350">
        <v>0</v>
      </c>
      <c r="J313" s="350">
        <v>0</v>
      </c>
      <c r="K313" s="350">
        <v>0</v>
      </c>
      <c r="L313" s="350">
        <v>0</v>
      </c>
      <c r="M313" s="350">
        <v>0</v>
      </c>
      <c r="N313" s="350">
        <v>0</v>
      </c>
      <c r="O313" s="350">
        <f>G313+I313+K313+M313</f>
        <v>0</v>
      </c>
      <c r="P313" s="351">
        <f t="shared" ref="P313:P314" si="301">H313+J313+L313+N313</f>
        <v>0</v>
      </c>
      <c r="Q313" s="352">
        <v>0</v>
      </c>
      <c r="R313" s="350">
        <v>0</v>
      </c>
      <c r="S313" s="350">
        <v>0</v>
      </c>
      <c r="T313" s="350">
        <v>0</v>
      </c>
      <c r="U313" s="350">
        <v>0</v>
      </c>
      <c r="V313" s="350">
        <v>0</v>
      </c>
      <c r="W313" s="350">
        <v>0</v>
      </c>
      <c r="X313" s="350">
        <v>0</v>
      </c>
      <c r="Y313" s="350">
        <v>0</v>
      </c>
      <c r="Z313" s="350">
        <v>0</v>
      </c>
      <c r="AA313" s="350">
        <v>0</v>
      </c>
      <c r="AB313" s="350">
        <v>0</v>
      </c>
      <c r="AC313" s="350">
        <f t="shared" ref="AC313:AD314" si="302">Q313+S313+U313+W313+Y313+AA313</f>
        <v>0</v>
      </c>
      <c r="AD313" s="353">
        <f t="shared" si="302"/>
        <v>0</v>
      </c>
      <c r="AE313" s="349">
        <f t="shared" ref="AE313:AF314" si="303">O313+AC313</f>
        <v>0</v>
      </c>
      <c r="AF313" s="350">
        <f t="shared" si="303"/>
        <v>0</v>
      </c>
      <c r="AG313" s="350"/>
      <c r="AH313" s="351"/>
    </row>
    <row r="314" spans="2:34" ht="24" customHeight="1">
      <c r="B314" s="560"/>
      <c r="C314" s="558"/>
      <c r="D314" s="558"/>
      <c r="E314" s="558"/>
      <c r="F314" s="32" t="s">
        <v>162</v>
      </c>
      <c r="G314" s="354">
        <v>0</v>
      </c>
      <c r="H314" s="355">
        <v>0</v>
      </c>
      <c r="I314" s="355">
        <v>0</v>
      </c>
      <c r="J314" s="355">
        <v>0</v>
      </c>
      <c r="K314" s="355">
        <v>0</v>
      </c>
      <c r="L314" s="355">
        <v>0</v>
      </c>
      <c r="M314" s="355">
        <v>0</v>
      </c>
      <c r="N314" s="355">
        <v>0</v>
      </c>
      <c r="O314" s="355">
        <f>G314+I314+K314+M314</f>
        <v>0</v>
      </c>
      <c r="P314" s="356">
        <f t="shared" si="301"/>
        <v>0</v>
      </c>
      <c r="Q314" s="357">
        <v>0</v>
      </c>
      <c r="R314" s="355">
        <v>0</v>
      </c>
      <c r="S314" s="355">
        <v>0</v>
      </c>
      <c r="T314" s="355">
        <v>0</v>
      </c>
      <c r="U314" s="355">
        <v>0</v>
      </c>
      <c r="V314" s="355">
        <v>0</v>
      </c>
      <c r="W314" s="355">
        <v>0</v>
      </c>
      <c r="X314" s="355">
        <v>0</v>
      </c>
      <c r="Y314" s="355">
        <v>0</v>
      </c>
      <c r="Z314" s="355">
        <v>0</v>
      </c>
      <c r="AA314" s="355">
        <v>0</v>
      </c>
      <c r="AB314" s="355">
        <v>0</v>
      </c>
      <c r="AC314" s="355">
        <f t="shared" si="302"/>
        <v>0</v>
      </c>
      <c r="AD314" s="358">
        <f t="shared" si="302"/>
        <v>0</v>
      </c>
      <c r="AE314" s="354">
        <f t="shared" si="303"/>
        <v>0</v>
      </c>
      <c r="AF314" s="355">
        <f t="shared" si="303"/>
        <v>0</v>
      </c>
      <c r="AG314" s="355"/>
      <c r="AH314" s="356"/>
    </row>
    <row r="315" spans="2:34" ht="24" customHeight="1">
      <c r="B315" s="560"/>
      <c r="C315" s="558"/>
      <c r="D315" s="558"/>
      <c r="E315" s="558"/>
      <c r="F315" s="50" t="s">
        <v>16</v>
      </c>
      <c r="G315" s="369">
        <f>SUM(G312:G314)</f>
        <v>0</v>
      </c>
      <c r="H315" s="370">
        <f t="shared" ref="H315:AH315" si="304">SUM(H312:H314)</f>
        <v>0</v>
      </c>
      <c r="I315" s="370">
        <f t="shared" si="304"/>
        <v>0</v>
      </c>
      <c r="J315" s="370">
        <f t="shared" si="304"/>
        <v>0</v>
      </c>
      <c r="K315" s="370">
        <f t="shared" si="304"/>
        <v>0</v>
      </c>
      <c r="L315" s="370">
        <f t="shared" si="304"/>
        <v>0</v>
      </c>
      <c r="M315" s="370">
        <f t="shared" si="304"/>
        <v>0</v>
      </c>
      <c r="N315" s="370">
        <f t="shared" si="304"/>
        <v>0</v>
      </c>
      <c r="O315" s="370">
        <f t="shared" si="304"/>
        <v>0</v>
      </c>
      <c r="P315" s="371">
        <f t="shared" si="304"/>
        <v>0</v>
      </c>
      <c r="Q315" s="372">
        <f t="shared" si="304"/>
        <v>0</v>
      </c>
      <c r="R315" s="370">
        <f t="shared" si="304"/>
        <v>0</v>
      </c>
      <c r="S315" s="370">
        <f t="shared" si="304"/>
        <v>0</v>
      </c>
      <c r="T315" s="370">
        <f t="shared" si="304"/>
        <v>0</v>
      </c>
      <c r="U315" s="370">
        <f t="shared" si="304"/>
        <v>1</v>
      </c>
      <c r="V315" s="370">
        <f t="shared" si="304"/>
        <v>333000</v>
      </c>
      <c r="W315" s="370">
        <f t="shared" si="304"/>
        <v>0</v>
      </c>
      <c r="X315" s="370">
        <f t="shared" si="304"/>
        <v>0</v>
      </c>
      <c r="Y315" s="370">
        <f t="shared" si="304"/>
        <v>0</v>
      </c>
      <c r="Z315" s="370">
        <f t="shared" si="304"/>
        <v>0</v>
      </c>
      <c r="AA315" s="370">
        <f t="shared" si="304"/>
        <v>0</v>
      </c>
      <c r="AB315" s="370">
        <f t="shared" si="304"/>
        <v>0</v>
      </c>
      <c r="AC315" s="370">
        <f t="shared" si="304"/>
        <v>1</v>
      </c>
      <c r="AD315" s="373">
        <f t="shared" si="304"/>
        <v>333000</v>
      </c>
      <c r="AE315" s="369">
        <f t="shared" si="304"/>
        <v>1</v>
      </c>
      <c r="AF315" s="370">
        <f t="shared" si="304"/>
        <v>333000</v>
      </c>
      <c r="AG315" s="370">
        <f t="shared" si="304"/>
        <v>1</v>
      </c>
      <c r="AH315" s="371">
        <f t="shared" si="304"/>
        <v>333000</v>
      </c>
    </row>
    <row r="316" spans="2:34" ht="24" customHeight="1">
      <c r="B316" s="578" t="s">
        <v>186</v>
      </c>
      <c r="C316" s="579"/>
      <c r="D316" s="579"/>
      <c r="E316" s="579"/>
      <c r="F316" s="42" t="s">
        <v>160</v>
      </c>
      <c r="G316" s="364">
        <v>0</v>
      </c>
      <c r="H316" s="365">
        <v>0</v>
      </c>
      <c r="I316" s="365">
        <v>0</v>
      </c>
      <c r="J316" s="365">
        <v>0</v>
      </c>
      <c r="K316" s="365">
        <v>0</v>
      </c>
      <c r="L316" s="365">
        <v>0</v>
      </c>
      <c r="M316" s="365">
        <v>0</v>
      </c>
      <c r="N316" s="365">
        <v>0</v>
      </c>
      <c r="O316" s="365">
        <f>G316+I316+K316+M316</f>
        <v>0</v>
      </c>
      <c r="P316" s="366">
        <f>H316+J316+L316+N316</f>
        <v>0</v>
      </c>
      <c r="Q316" s="367">
        <v>0</v>
      </c>
      <c r="R316" s="365">
        <v>0</v>
      </c>
      <c r="S316" s="365">
        <v>0</v>
      </c>
      <c r="T316" s="365">
        <v>0</v>
      </c>
      <c r="U316" s="365">
        <v>1</v>
      </c>
      <c r="V316" s="365">
        <v>670838</v>
      </c>
      <c r="W316" s="365">
        <v>0</v>
      </c>
      <c r="X316" s="365">
        <v>0</v>
      </c>
      <c r="Y316" s="365">
        <v>0</v>
      </c>
      <c r="Z316" s="365">
        <v>0</v>
      </c>
      <c r="AA316" s="365">
        <v>0</v>
      </c>
      <c r="AB316" s="365">
        <v>0</v>
      </c>
      <c r="AC316" s="365">
        <f>Q316+S316+U316+W316+Y316+AA316</f>
        <v>1</v>
      </c>
      <c r="AD316" s="368">
        <f>R316+T316+V316+X316+Z316+AB316</f>
        <v>670838</v>
      </c>
      <c r="AE316" s="364">
        <f>O316+AC316</f>
        <v>1</v>
      </c>
      <c r="AF316" s="365">
        <f>P316+AD316</f>
        <v>670838</v>
      </c>
      <c r="AG316" s="365">
        <v>1</v>
      </c>
      <c r="AH316" s="366">
        <v>670838</v>
      </c>
    </row>
    <row r="317" spans="2:34" ht="24" customHeight="1">
      <c r="B317" s="580"/>
      <c r="C317" s="581"/>
      <c r="D317" s="581"/>
      <c r="E317" s="581"/>
      <c r="F317" s="23" t="s">
        <v>161</v>
      </c>
      <c r="G317" s="349">
        <v>0</v>
      </c>
      <c r="H317" s="350">
        <v>0</v>
      </c>
      <c r="I317" s="350">
        <v>0</v>
      </c>
      <c r="J317" s="350">
        <v>0</v>
      </c>
      <c r="K317" s="350">
        <v>0</v>
      </c>
      <c r="L317" s="350">
        <v>0</v>
      </c>
      <c r="M317" s="350">
        <v>0</v>
      </c>
      <c r="N317" s="350">
        <v>0</v>
      </c>
      <c r="O317" s="350">
        <f>G317+I317+K317+M317</f>
        <v>0</v>
      </c>
      <c r="P317" s="351">
        <f t="shared" ref="P317:P318" si="305">H317+J317+L317+N317</f>
        <v>0</v>
      </c>
      <c r="Q317" s="352">
        <v>0</v>
      </c>
      <c r="R317" s="350">
        <v>0</v>
      </c>
      <c r="S317" s="350">
        <v>0</v>
      </c>
      <c r="T317" s="350">
        <v>0</v>
      </c>
      <c r="U317" s="350">
        <v>0</v>
      </c>
      <c r="V317" s="350">
        <v>0</v>
      </c>
      <c r="W317" s="350">
        <v>0</v>
      </c>
      <c r="X317" s="350">
        <v>0</v>
      </c>
      <c r="Y317" s="350">
        <v>0</v>
      </c>
      <c r="Z317" s="350">
        <v>0</v>
      </c>
      <c r="AA317" s="350">
        <v>0</v>
      </c>
      <c r="AB317" s="350">
        <v>0</v>
      </c>
      <c r="AC317" s="350">
        <f t="shared" ref="AC317:AD318" si="306">Q317+S317+U317+W317+Y317+AA317</f>
        <v>0</v>
      </c>
      <c r="AD317" s="353">
        <f t="shared" si="306"/>
        <v>0</v>
      </c>
      <c r="AE317" s="349">
        <f t="shared" ref="AE317:AF318" si="307">O317+AC317</f>
        <v>0</v>
      </c>
      <c r="AF317" s="350">
        <f t="shared" si="307"/>
        <v>0</v>
      </c>
      <c r="AG317" s="350"/>
      <c r="AH317" s="351"/>
    </row>
    <row r="318" spans="2:34" ht="24" customHeight="1">
      <c r="B318" s="580"/>
      <c r="C318" s="581"/>
      <c r="D318" s="581"/>
      <c r="E318" s="581"/>
      <c r="F318" s="32" t="s">
        <v>162</v>
      </c>
      <c r="G318" s="354">
        <v>0</v>
      </c>
      <c r="H318" s="355">
        <v>0</v>
      </c>
      <c r="I318" s="355">
        <v>0</v>
      </c>
      <c r="J318" s="355">
        <v>0</v>
      </c>
      <c r="K318" s="355">
        <v>0</v>
      </c>
      <c r="L318" s="355">
        <v>0</v>
      </c>
      <c r="M318" s="355">
        <v>0</v>
      </c>
      <c r="N318" s="355">
        <v>0</v>
      </c>
      <c r="O318" s="355">
        <f>G318+I318+K318+M318</f>
        <v>0</v>
      </c>
      <c r="P318" s="356">
        <f t="shared" si="305"/>
        <v>0</v>
      </c>
      <c r="Q318" s="357">
        <v>0</v>
      </c>
      <c r="R318" s="355">
        <v>0</v>
      </c>
      <c r="S318" s="355">
        <v>0</v>
      </c>
      <c r="T318" s="355">
        <v>0</v>
      </c>
      <c r="U318" s="355">
        <v>0</v>
      </c>
      <c r="V318" s="355">
        <v>0</v>
      </c>
      <c r="W318" s="355">
        <v>0</v>
      </c>
      <c r="X318" s="355">
        <v>0</v>
      </c>
      <c r="Y318" s="355">
        <v>0</v>
      </c>
      <c r="Z318" s="355">
        <v>0</v>
      </c>
      <c r="AA318" s="355">
        <v>0</v>
      </c>
      <c r="AB318" s="355">
        <v>0</v>
      </c>
      <c r="AC318" s="355">
        <f t="shared" si="306"/>
        <v>0</v>
      </c>
      <c r="AD318" s="358">
        <f t="shared" si="306"/>
        <v>0</v>
      </c>
      <c r="AE318" s="354">
        <f t="shared" si="307"/>
        <v>0</v>
      </c>
      <c r="AF318" s="355">
        <f t="shared" si="307"/>
        <v>0</v>
      </c>
      <c r="AG318" s="355"/>
      <c r="AH318" s="356"/>
    </row>
    <row r="319" spans="2:34" ht="24" customHeight="1">
      <c r="B319" s="580"/>
      <c r="C319" s="581"/>
      <c r="D319" s="581"/>
      <c r="E319" s="581"/>
      <c r="F319" s="50" t="s">
        <v>16</v>
      </c>
      <c r="G319" s="369">
        <f>SUM(G316:G318)</f>
        <v>0</v>
      </c>
      <c r="H319" s="370">
        <f t="shared" ref="H319:AH319" si="308">SUM(H316:H318)</f>
        <v>0</v>
      </c>
      <c r="I319" s="370">
        <f t="shared" si="308"/>
        <v>0</v>
      </c>
      <c r="J319" s="370">
        <f t="shared" si="308"/>
        <v>0</v>
      </c>
      <c r="K319" s="370">
        <f t="shared" si="308"/>
        <v>0</v>
      </c>
      <c r="L319" s="370">
        <f t="shared" si="308"/>
        <v>0</v>
      </c>
      <c r="M319" s="370">
        <f t="shared" si="308"/>
        <v>0</v>
      </c>
      <c r="N319" s="370">
        <f t="shared" si="308"/>
        <v>0</v>
      </c>
      <c r="O319" s="370">
        <f t="shared" si="308"/>
        <v>0</v>
      </c>
      <c r="P319" s="371">
        <f t="shared" si="308"/>
        <v>0</v>
      </c>
      <c r="Q319" s="372">
        <f t="shared" si="308"/>
        <v>0</v>
      </c>
      <c r="R319" s="370">
        <f t="shared" si="308"/>
        <v>0</v>
      </c>
      <c r="S319" s="370">
        <f t="shared" si="308"/>
        <v>0</v>
      </c>
      <c r="T319" s="370">
        <f t="shared" si="308"/>
        <v>0</v>
      </c>
      <c r="U319" s="370">
        <f t="shared" si="308"/>
        <v>1</v>
      </c>
      <c r="V319" s="370">
        <f t="shared" si="308"/>
        <v>670838</v>
      </c>
      <c r="W319" s="370">
        <f t="shared" si="308"/>
        <v>0</v>
      </c>
      <c r="X319" s="370">
        <f t="shared" si="308"/>
        <v>0</v>
      </c>
      <c r="Y319" s="370">
        <f t="shared" si="308"/>
        <v>0</v>
      </c>
      <c r="Z319" s="370">
        <f t="shared" si="308"/>
        <v>0</v>
      </c>
      <c r="AA319" s="370">
        <f t="shared" si="308"/>
        <v>0</v>
      </c>
      <c r="AB319" s="370">
        <f t="shared" si="308"/>
        <v>0</v>
      </c>
      <c r="AC319" s="370">
        <f t="shared" si="308"/>
        <v>1</v>
      </c>
      <c r="AD319" s="373">
        <f t="shared" si="308"/>
        <v>670838</v>
      </c>
      <c r="AE319" s="369">
        <f t="shared" si="308"/>
        <v>1</v>
      </c>
      <c r="AF319" s="370">
        <f t="shared" si="308"/>
        <v>670838</v>
      </c>
      <c r="AG319" s="370">
        <f t="shared" si="308"/>
        <v>1</v>
      </c>
      <c r="AH319" s="371">
        <f t="shared" si="308"/>
        <v>670838</v>
      </c>
    </row>
    <row r="320" spans="2:34" ht="24" customHeight="1">
      <c r="B320" s="578" t="s">
        <v>187</v>
      </c>
      <c r="C320" s="579"/>
      <c r="D320" s="579"/>
      <c r="E320" s="579"/>
      <c r="F320" s="42" t="s">
        <v>160</v>
      </c>
      <c r="G320" s="364">
        <v>0</v>
      </c>
      <c r="H320" s="365">
        <v>0</v>
      </c>
      <c r="I320" s="365">
        <v>0</v>
      </c>
      <c r="J320" s="365">
        <v>0</v>
      </c>
      <c r="K320" s="365">
        <v>0</v>
      </c>
      <c r="L320" s="365">
        <v>0</v>
      </c>
      <c r="M320" s="365">
        <v>0</v>
      </c>
      <c r="N320" s="365">
        <v>0</v>
      </c>
      <c r="O320" s="365">
        <f>G320+I320+K320+M320</f>
        <v>0</v>
      </c>
      <c r="P320" s="366">
        <f>H320+J320+L320+N320</f>
        <v>0</v>
      </c>
      <c r="Q320" s="367">
        <v>0</v>
      </c>
      <c r="R320" s="365">
        <v>0</v>
      </c>
      <c r="S320" s="365">
        <v>0</v>
      </c>
      <c r="T320" s="365">
        <v>0</v>
      </c>
      <c r="U320" s="365">
        <v>0</v>
      </c>
      <c r="V320" s="365">
        <v>0</v>
      </c>
      <c r="W320" s="365">
        <v>0</v>
      </c>
      <c r="X320" s="365">
        <v>0</v>
      </c>
      <c r="Y320" s="365">
        <v>0</v>
      </c>
      <c r="Z320" s="365">
        <v>0</v>
      </c>
      <c r="AA320" s="365">
        <v>0</v>
      </c>
      <c r="AB320" s="365">
        <v>0</v>
      </c>
      <c r="AC320" s="365">
        <f>Q320+S320+U320+W320+Y320+AA320</f>
        <v>0</v>
      </c>
      <c r="AD320" s="368">
        <f>R320+T320+V320+X320+Z320+AB320</f>
        <v>0</v>
      </c>
      <c r="AE320" s="364">
        <f>O320+AC320</f>
        <v>0</v>
      </c>
      <c r="AF320" s="365">
        <f>P320+AD320</f>
        <v>0</v>
      </c>
      <c r="AG320" s="365"/>
      <c r="AH320" s="366"/>
    </row>
    <row r="321" spans="2:34" ht="24" customHeight="1">
      <c r="B321" s="580"/>
      <c r="C321" s="581"/>
      <c r="D321" s="581"/>
      <c r="E321" s="581"/>
      <c r="F321" s="23" t="s">
        <v>161</v>
      </c>
      <c r="G321" s="349">
        <v>0</v>
      </c>
      <c r="H321" s="350">
        <v>0</v>
      </c>
      <c r="I321" s="350">
        <v>0</v>
      </c>
      <c r="J321" s="350">
        <v>0</v>
      </c>
      <c r="K321" s="350">
        <v>0</v>
      </c>
      <c r="L321" s="350">
        <v>0</v>
      </c>
      <c r="M321" s="350">
        <v>0</v>
      </c>
      <c r="N321" s="350">
        <v>0</v>
      </c>
      <c r="O321" s="350">
        <f>G321+I321+K321+M321</f>
        <v>0</v>
      </c>
      <c r="P321" s="351">
        <f t="shared" ref="P321:P322" si="309">H321+J321+L321+N321</f>
        <v>0</v>
      </c>
      <c r="Q321" s="352">
        <v>0</v>
      </c>
      <c r="R321" s="350">
        <v>0</v>
      </c>
      <c r="S321" s="350">
        <v>0</v>
      </c>
      <c r="T321" s="350">
        <v>0</v>
      </c>
      <c r="U321" s="350">
        <v>0</v>
      </c>
      <c r="V321" s="350">
        <v>0</v>
      </c>
      <c r="W321" s="350">
        <v>0</v>
      </c>
      <c r="X321" s="350">
        <v>0</v>
      </c>
      <c r="Y321" s="350">
        <v>0</v>
      </c>
      <c r="Z321" s="350">
        <v>0</v>
      </c>
      <c r="AA321" s="350">
        <v>0</v>
      </c>
      <c r="AB321" s="350">
        <v>0</v>
      </c>
      <c r="AC321" s="350">
        <f t="shared" ref="AC321:AD322" si="310">Q321+S321+U321+W321+Y321+AA321</f>
        <v>0</v>
      </c>
      <c r="AD321" s="353">
        <f t="shared" si="310"/>
        <v>0</v>
      </c>
      <c r="AE321" s="349">
        <f t="shared" ref="AE321:AF322" si="311">O321+AC321</f>
        <v>0</v>
      </c>
      <c r="AF321" s="350">
        <f t="shared" si="311"/>
        <v>0</v>
      </c>
      <c r="AG321" s="350"/>
      <c r="AH321" s="351"/>
    </row>
    <row r="322" spans="2:34" ht="24" customHeight="1">
      <c r="B322" s="580"/>
      <c r="C322" s="581"/>
      <c r="D322" s="581"/>
      <c r="E322" s="581"/>
      <c r="F322" s="32" t="s">
        <v>162</v>
      </c>
      <c r="G322" s="354">
        <v>0</v>
      </c>
      <c r="H322" s="355">
        <v>0</v>
      </c>
      <c r="I322" s="355">
        <v>0</v>
      </c>
      <c r="J322" s="355">
        <v>0</v>
      </c>
      <c r="K322" s="355">
        <v>0</v>
      </c>
      <c r="L322" s="355">
        <v>0</v>
      </c>
      <c r="M322" s="355">
        <v>0</v>
      </c>
      <c r="N322" s="355">
        <v>0</v>
      </c>
      <c r="O322" s="355">
        <f>G322+I322+K322+M322</f>
        <v>0</v>
      </c>
      <c r="P322" s="356">
        <f t="shared" si="309"/>
        <v>0</v>
      </c>
      <c r="Q322" s="357">
        <v>0</v>
      </c>
      <c r="R322" s="355">
        <v>0</v>
      </c>
      <c r="S322" s="355">
        <v>0</v>
      </c>
      <c r="T322" s="355">
        <v>0</v>
      </c>
      <c r="U322" s="355">
        <v>0</v>
      </c>
      <c r="V322" s="355">
        <v>0</v>
      </c>
      <c r="W322" s="355">
        <v>0</v>
      </c>
      <c r="X322" s="355">
        <v>0</v>
      </c>
      <c r="Y322" s="355">
        <v>0</v>
      </c>
      <c r="Z322" s="355">
        <v>0</v>
      </c>
      <c r="AA322" s="355">
        <v>0</v>
      </c>
      <c r="AB322" s="355">
        <v>0</v>
      </c>
      <c r="AC322" s="355">
        <f t="shared" si="310"/>
        <v>0</v>
      </c>
      <c r="AD322" s="358">
        <f t="shared" si="310"/>
        <v>0</v>
      </c>
      <c r="AE322" s="354">
        <f t="shared" si="311"/>
        <v>0</v>
      </c>
      <c r="AF322" s="355">
        <f t="shared" si="311"/>
        <v>0</v>
      </c>
      <c r="AG322" s="355"/>
      <c r="AH322" s="356"/>
    </row>
    <row r="323" spans="2:34" ht="24" customHeight="1">
      <c r="B323" s="580"/>
      <c r="C323" s="581"/>
      <c r="D323" s="581"/>
      <c r="E323" s="581"/>
      <c r="F323" s="50" t="s">
        <v>16</v>
      </c>
      <c r="G323" s="369">
        <f>SUM(G320:G322)</f>
        <v>0</v>
      </c>
      <c r="H323" s="370">
        <f t="shared" ref="H323:AH323" si="312">SUM(H320:H322)</f>
        <v>0</v>
      </c>
      <c r="I323" s="370">
        <f t="shared" si="312"/>
        <v>0</v>
      </c>
      <c r="J323" s="370">
        <f t="shared" si="312"/>
        <v>0</v>
      </c>
      <c r="K323" s="370">
        <f t="shared" si="312"/>
        <v>0</v>
      </c>
      <c r="L323" s="370">
        <f t="shared" si="312"/>
        <v>0</v>
      </c>
      <c r="M323" s="370">
        <f t="shared" si="312"/>
        <v>0</v>
      </c>
      <c r="N323" s="370">
        <f t="shared" si="312"/>
        <v>0</v>
      </c>
      <c r="O323" s="370">
        <f t="shared" si="312"/>
        <v>0</v>
      </c>
      <c r="P323" s="371">
        <f t="shared" si="312"/>
        <v>0</v>
      </c>
      <c r="Q323" s="372">
        <f t="shared" si="312"/>
        <v>0</v>
      </c>
      <c r="R323" s="370">
        <f t="shared" si="312"/>
        <v>0</v>
      </c>
      <c r="S323" s="370">
        <f t="shared" si="312"/>
        <v>0</v>
      </c>
      <c r="T323" s="370">
        <f t="shared" si="312"/>
        <v>0</v>
      </c>
      <c r="U323" s="370">
        <f t="shared" si="312"/>
        <v>0</v>
      </c>
      <c r="V323" s="370">
        <f t="shared" si="312"/>
        <v>0</v>
      </c>
      <c r="W323" s="370">
        <f t="shared" si="312"/>
        <v>0</v>
      </c>
      <c r="X323" s="370">
        <f t="shared" si="312"/>
        <v>0</v>
      </c>
      <c r="Y323" s="370">
        <f t="shared" si="312"/>
        <v>0</v>
      </c>
      <c r="Z323" s="370">
        <f t="shared" si="312"/>
        <v>0</v>
      </c>
      <c r="AA323" s="370">
        <f t="shared" si="312"/>
        <v>0</v>
      </c>
      <c r="AB323" s="370">
        <f t="shared" si="312"/>
        <v>0</v>
      </c>
      <c r="AC323" s="370">
        <f t="shared" si="312"/>
        <v>0</v>
      </c>
      <c r="AD323" s="373">
        <f t="shared" si="312"/>
        <v>0</v>
      </c>
      <c r="AE323" s="369">
        <f t="shared" si="312"/>
        <v>0</v>
      </c>
      <c r="AF323" s="370">
        <f t="shared" si="312"/>
        <v>0</v>
      </c>
      <c r="AG323" s="370">
        <f t="shared" si="312"/>
        <v>0</v>
      </c>
      <c r="AH323" s="371">
        <f t="shared" si="312"/>
        <v>0</v>
      </c>
    </row>
    <row r="324" spans="2:34" ht="24" customHeight="1">
      <c r="B324" s="568" t="s">
        <v>188</v>
      </c>
      <c r="C324" s="569"/>
      <c r="D324" s="569"/>
      <c r="E324" s="569"/>
      <c r="F324" s="42" t="s">
        <v>160</v>
      </c>
      <c r="G324" s="364">
        <v>0</v>
      </c>
      <c r="H324" s="365">
        <v>0</v>
      </c>
      <c r="I324" s="365">
        <v>0</v>
      </c>
      <c r="J324" s="365">
        <v>0</v>
      </c>
      <c r="K324" s="365">
        <v>0</v>
      </c>
      <c r="L324" s="365">
        <v>0</v>
      </c>
      <c r="M324" s="365">
        <v>0</v>
      </c>
      <c r="N324" s="365">
        <v>0</v>
      </c>
      <c r="O324" s="365">
        <f>G324+I324+K324+M324</f>
        <v>0</v>
      </c>
      <c r="P324" s="366">
        <f>H324+J324+L324+N324</f>
        <v>0</v>
      </c>
      <c r="Q324" s="367">
        <v>0</v>
      </c>
      <c r="R324" s="365">
        <v>0</v>
      </c>
      <c r="S324" s="365">
        <v>0</v>
      </c>
      <c r="T324" s="365">
        <v>0</v>
      </c>
      <c r="U324" s="365">
        <v>0</v>
      </c>
      <c r="V324" s="365">
        <v>0</v>
      </c>
      <c r="W324" s="365">
        <v>0</v>
      </c>
      <c r="X324" s="365">
        <v>0</v>
      </c>
      <c r="Y324" s="365">
        <v>0</v>
      </c>
      <c r="Z324" s="365">
        <v>0</v>
      </c>
      <c r="AA324" s="365">
        <v>0</v>
      </c>
      <c r="AB324" s="365">
        <v>0</v>
      </c>
      <c r="AC324" s="365">
        <f>Q324+S324+U324+W324+Y324+AA324</f>
        <v>0</v>
      </c>
      <c r="AD324" s="368">
        <f>R324+T324+V324+X324+Z324+AB324</f>
        <v>0</v>
      </c>
      <c r="AE324" s="364">
        <f>O324+AC324</f>
        <v>0</v>
      </c>
      <c r="AF324" s="365">
        <f>P324+AD324</f>
        <v>0</v>
      </c>
      <c r="AG324" s="365"/>
      <c r="AH324" s="366"/>
    </row>
    <row r="325" spans="2:34" ht="24" customHeight="1">
      <c r="B325" s="560"/>
      <c r="C325" s="558"/>
      <c r="D325" s="558"/>
      <c r="E325" s="558"/>
      <c r="F325" s="23" t="s">
        <v>161</v>
      </c>
      <c r="G325" s="349">
        <v>0</v>
      </c>
      <c r="H325" s="350">
        <v>0</v>
      </c>
      <c r="I325" s="350">
        <v>0</v>
      </c>
      <c r="J325" s="350">
        <v>0</v>
      </c>
      <c r="K325" s="350">
        <v>0</v>
      </c>
      <c r="L325" s="350">
        <v>0</v>
      </c>
      <c r="M325" s="350">
        <v>0</v>
      </c>
      <c r="N325" s="350">
        <v>0</v>
      </c>
      <c r="O325" s="350">
        <f>G325+I325+K325+M325</f>
        <v>0</v>
      </c>
      <c r="P325" s="351">
        <f t="shared" ref="P325:P326" si="313">H325+J325+L325+N325</f>
        <v>0</v>
      </c>
      <c r="Q325" s="352">
        <v>0</v>
      </c>
      <c r="R325" s="350">
        <v>0</v>
      </c>
      <c r="S325" s="350">
        <v>0</v>
      </c>
      <c r="T325" s="350">
        <v>0</v>
      </c>
      <c r="U325" s="350">
        <v>0</v>
      </c>
      <c r="V325" s="350">
        <v>0</v>
      </c>
      <c r="W325" s="350">
        <v>0</v>
      </c>
      <c r="X325" s="350">
        <v>0</v>
      </c>
      <c r="Y325" s="350">
        <v>0</v>
      </c>
      <c r="Z325" s="350">
        <v>0</v>
      </c>
      <c r="AA325" s="350">
        <v>0</v>
      </c>
      <c r="AB325" s="350">
        <v>0</v>
      </c>
      <c r="AC325" s="350">
        <f t="shared" ref="AC325:AD326" si="314">Q325+S325+U325+W325+Y325+AA325</f>
        <v>0</v>
      </c>
      <c r="AD325" s="353">
        <f t="shared" si="314"/>
        <v>0</v>
      </c>
      <c r="AE325" s="349">
        <f t="shared" ref="AE325:AF326" si="315">O325+AC325</f>
        <v>0</v>
      </c>
      <c r="AF325" s="350">
        <f t="shared" si="315"/>
        <v>0</v>
      </c>
      <c r="AG325" s="350"/>
      <c r="AH325" s="351"/>
    </row>
    <row r="326" spans="2:34" ht="24" customHeight="1">
      <c r="B326" s="560"/>
      <c r="C326" s="558"/>
      <c r="D326" s="558"/>
      <c r="E326" s="558"/>
      <c r="F326" s="32" t="s">
        <v>162</v>
      </c>
      <c r="G326" s="354">
        <v>0</v>
      </c>
      <c r="H326" s="355">
        <v>0</v>
      </c>
      <c r="I326" s="355">
        <v>0</v>
      </c>
      <c r="J326" s="355">
        <v>0</v>
      </c>
      <c r="K326" s="355">
        <v>0</v>
      </c>
      <c r="L326" s="355">
        <v>0</v>
      </c>
      <c r="M326" s="355">
        <v>0</v>
      </c>
      <c r="N326" s="355">
        <v>0</v>
      </c>
      <c r="O326" s="355">
        <f>G326+I326+K326+M326</f>
        <v>0</v>
      </c>
      <c r="P326" s="356">
        <f t="shared" si="313"/>
        <v>0</v>
      </c>
      <c r="Q326" s="357">
        <v>0</v>
      </c>
      <c r="R326" s="355">
        <v>0</v>
      </c>
      <c r="S326" s="355">
        <v>0</v>
      </c>
      <c r="T326" s="355">
        <v>0</v>
      </c>
      <c r="U326" s="355">
        <v>0</v>
      </c>
      <c r="V326" s="355">
        <v>0</v>
      </c>
      <c r="W326" s="355">
        <v>0</v>
      </c>
      <c r="X326" s="355">
        <v>0</v>
      </c>
      <c r="Y326" s="355">
        <v>0</v>
      </c>
      <c r="Z326" s="355">
        <v>0</v>
      </c>
      <c r="AA326" s="355">
        <v>0</v>
      </c>
      <c r="AB326" s="355">
        <v>0</v>
      </c>
      <c r="AC326" s="355">
        <f t="shared" si="314"/>
        <v>0</v>
      </c>
      <c r="AD326" s="358">
        <f t="shared" si="314"/>
        <v>0</v>
      </c>
      <c r="AE326" s="354">
        <f t="shared" si="315"/>
        <v>0</v>
      </c>
      <c r="AF326" s="355">
        <f t="shared" si="315"/>
        <v>0</v>
      </c>
      <c r="AG326" s="355"/>
      <c r="AH326" s="356"/>
    </row>
    <row r="327" spans="2:34" ht="24" customHeight="1">
      <c r="B327" s="560"/>
      <c r="C327" s="558"/>
      <c r="D327" s="558"/>
      <c r="E327" s="558"/>
      <c r="F327" s="50" t="s">
        <v>16</v>
      </c>
      <c r="G327" s="369">
        <f>SUM(G324:G326)</f>
        <v>0</v>
      </c>
      <c r="H327" s="370">
        <f t="shared" ref="H327:AH327" si="316">SUM(H324:H326)</f>
        <v>0</v>
      </c>
      <c r="I327" s="370">
        <f t="shared" si="316"/>
        <v>0</v>
      </c>
      <c r="J327" s="370">
        <f t="shared" si="316"/>
        <v>0</v>
      </c>
      <c r="K327" s="370">
        <f t="shared" si="316"/>
        <v>0</v>
      </c>
      <c r="L327" s="370">
        <f t="shared" si="316"/>
        <v>0</v>
      </c>
      <c r="M327" s="370">
        <f t="shared" si="316"/>
        <v>0</v>
      </c>
      <c r="N327" s="370">
        <f t="shared" si="316"/>
        <v>0</v>
      </c>
      <c r="O327" s="370">
        <f t="shared" si="316"/>
        <v>0</v>
      </c>
      <c r="P327" s="371">
        <f t="shared" si="316"/>
        <v>0</v>
      </c>
      <c r="Q327" s="372">
        <f t="shared" si="316"/>
        <v>0</v>
      </c>
      <c r="R327" s="370">
        <f t="shared" si="316"/>
        <v>0</v>
      </c>
      <c r="S327" s="370">
        <f t="shared" si="316"/>
        <v>0</v>
      </c>
      <c r="T327" s="370">
        <f t="shared" si="316"/>
        <v>0</v>
      </c>
      <c r="U327" s="370">
        <f t="shared" si="316"/>
        <v>0</v>
      </c>
      <c r="V327" s="370">
        <f t="shared" si="316"/>
        <v>0</v>
      </c>
      <c r="W327" s="370">
        <f t="shared" si="316"/>
        <v>0</v>
      </c>
      <c r="X327" s="370">
        <f t="shared" si="316"/>
        <v>0</v>
      </c>
      <c r="Y327" s="370">
        <f t="shared" si="316"/>
        <v>0</v>
      </c>
      <c r="Z327" s="370">
        <f t="shared" si="316"/>
        <v>0</v>
      </c>
      <c r="AA327" s="370">
        <f t="shared" si="316"/>
        <v>0</v>
      </c>
      <c r="AB327" s="370">
        <f t="shared" si="316"/>
        <v>0</v>
      </c>
      <c r="AC327" s="370">
        <f t="shared" si="316"/>
        <v>0</v>
      </c>
      <c r="AD327" s="373">
        <f t="shared" si="316"/>
        <v>0</v>
      </c>
      <c r="AE327" s="369">
        <f t="shared" si="316"/>
        <v>0</v>
      </c>
      <c r="AF327" s="370">
        <f t="shared" si="316"/>
        <v>0</v>
      </c>
      <c r="AG327" s="370">
        <f t="shared" si="316"/>
        <v>0</v>
      </c>
      <c r="AH327" s="371">
        <f t="shared" si="316"/>
        <v>0</v>
      </c>
    </row>
    <row r="328" spans="2:34" ht="24" customHeight="1">
      <c r="B328" s="578" t="s">
        <v>189</v>
      </c>
      <c r="C328" s="579"/>
      <c r="D328" s="579"/>
      <c r="E328" s="579"/>
      <c r="F328" s="42" t="s">
        <v>160</v>
      </c>
      <c r="G328" s="364">
        <v>0</v>
      </c>
      <c r="H328" s="365">
        <v>0</v>
      </c>
      <c r="I328" s="365">
        <v>0</v>
      </c>
      <c r="J328" s="365">
        <v>0</v>
      </c>
      <c r="K328" s="365">
        <v>0</v>
      </c>
      <c r="L328" s="365">
        <v>0</v>
      </c>
      <c r="M328" s="365">
        <v>0</v>
      </c>
      <c r="N328" s="365">
        <v>0</v>
      </c>
      <c r="O328" s="365">
        <f>G328+I328+K328+M328</f>
        <v>0</v>
      </c>
      <c r="P328" s="366">
        <f>H328+J328+L328+N328</f>
        <v>0</v>
      </c>
      <c r="Q328" s="367">
        <v>0</v>
      </c>
      <c r="R328" s="365">
        <v>0</v>
      </c>
      <c r="S328" s="365">
        <v>0</v>
      </c>
      <c r="T328" s="365">
        <v>0</v>
      </c>
      <c r="U328" s="365">
        <v>0</v>
      </c>
      <c r="V328" s="365">
        <v>0</v>
      </c>
      <c r="W328" s="365">
        <v>0</v>
      </c>
      <c r="X328" s="365">
        <v>0</v>
      </c>
      <c r="Y328" s="365">
        <v>0</v>
      </c>
      <c r="Z328" s="365">
        <v>0</v>
      </c>
      <c r="AA328" s="365">
        <v>0</v>
      </c>
      <c r="AB328" s="365">
        <v>0</v>
      </c>
      <c r="AC328" s="365">
        <f>Q328+S328+U328+W328+Y328+AA328</f>
        <v>0</v>
      </c>
      <c r="AD328" s="368">
        <f>R328+T328+V328+X328+Z328+AB328</f>
        <v>0</v>
      </c>
      <c r="AE328" s="364">
        <f>O328+AC328</f>
        <v>0</v>
      </c>
      <c r="AF328" s="365">
        <f>P328+AD328</f>
        <v>0</v>
      </c>
      <c r="AG328" s="365"/>
      <c r="AH328" s="366"/>
    </row>
    <row r="329" spans="2:34" ht="24" customHeight="1">
      <c r="B329" s="580"/>
      <c r="C329" s="581"/>
      <c r="D329" s="581"/>
      <c r="E329" s="581"/>
      <c r="F329" s="23" t="s">
        <v>161</v>
      </c>
      <c r="G329" s="349">
        <v>0</v>
      </c>
      <c r="H329" s="350">
        <v>0</v>
      </c>
      <c r="I329" s="350">
        <v>0</v>
      </c>
      <c r="J329" s="350">
        <v>0</v>
      </c>
      <c r="K329" s="350">
        <v>0</v>
      </c>
      <c r="L329" s="350">
        <v>0</v>
      </c>
      <c r="M329" s="350">
        <v>0</v>
      </c>
      <c r="N329" s="350">
        <v>0</v>
      </c>
      <c r="O329" s="350">
        <f>G329+I329+K329+M329</f>
        <v>0</v>
      </c>
      <c r="P329" s="351">
        <f t="shared" ref="P329:P330" si="317">H329+J329+L329+N329</f>
        <v>0</v>
      </c>
      <c r="Q329" s="352">
        <v>0</v>
      </c>
      <c r="R329" s="350">
        <v>0</v>
      </c>
      <c r="S329" s="350">
        <v>0</v>
      </c>
      <c r="T329" s="350">
        <v>0</v>
      </c>
      <c r="U329" s="350">
        <v>0</v>
      </c>
      <c r="V329" s="350">
        <v>0</v>
      </c>
      <c r="W329" s="350">
        <v>0</v>
      </c>
      <c r="X329" s="350">
        <v>0</v>
      </c>
      <c r="Y329" s="350">
        <v>0</v>
      </c>
      <c r="Z329" s="350">
        <v>0</v>
      </c>
      <c r="AA329" s="350">
        <v>0</v>
      </c>
      <c r="AB329" s="350">
        <v>0</v>
      </c>
      <c r="AC329" s="350">
        <f t="shared" ref="AC329:AD330" si="318">Q329+S329+U329+W329+Y329+AA329</f>
        <v>0</v>
      </c>
      <c r="AD329" s="353">
        <f t="shared" si="318"/>
        <v>0</v>
      </c>
      <c r="AE329" s="349">
        <f t="shared" ref="AE329:AF330" si="319">O329+AC329</f>
        <v>0</v>
      </c>
      <c r="AF329" s="350">
        <f t="shared" si="319"/>
        <v>0</v>
      </c>
      <c r="AG329" s="350"/>
      <c r="AH329" s="351"/>
    </row>
    <row r="330" spans="2:34" ht="24" customHeight="1">
      <c r="B330" s="580"/>
      <c r="C330" s="581"/>
      <c r="D330" s="581"/>
      <c r="E330" s="581"/>
      <c r="F330" s="32" t="s">
        <v>162</v>
      </c>
      <c r="G330" s="354">
        <v>0</v>
      </c>
      <c r="H330" s="355">
        <v>0</v>
      </c>
      <c r="I330" s="355">
        <v>0</v>
      </c>
      <c r="J330" s="355">
        <v>0</v>
      </c>
      <c r="K330" s="355">
        <v>0</v>
      </c>
      <c r="L330" s="355">
        <v>0</v>
      </c>
      <c r="M330" s="355">
        <v>0</v>
      </c>
      <c r="N330" s="355">
        <v>0</v>
      </c>
      <c r="O330" s="355">
        <f>G330+I330+K330+M330</f>
        <v>0</v>
      </c>
      <c r="P330" s="356">
        <f t="shared" si="317"/>
        <v>0</v>
      </c>
      <c r="Q330" s="357">
        <v>0</v>
      </c>
      <c r="R330" s="355">
        <v>0</v>
      </c>
      <c r="S330" s="355">
        <v>0</v>
      </c>
      <c r="T330" s="355">
        <v>0</v>
      </c>
      <c r="U330" s="355">
        <v>0</v>
      </c>
      <c r="V330" s="355">
        <v>0</v>
      </c>
      <c r="W330" s="355">
        <v>0</v>
      </c>
      <c r="X330" s="355">
        <v>0</v>
      </c>
      <c r="Y330" s="355">
        <v>0</v>
      </c>
      <c r="Z330" s="355">
        <v>0</v>
      </c>
      <c r="AA330" s="355">
        <v>0</v>
      </c>
      <c r="AB330" s="355">
        <v>0</v>
      </c>
      <c r="AC330" s="355">
        <f t="shared" si="318"/>
        <v>0</v>
      </c>
      <c r="AD330" s="358">
        <f t="shared" si="318"/>
        <v>0</v>
      </c>
      <c r="AE330" s="354">
        <f t="shared" si="319"/>
        <v>0</v>
      </c>
      <c r="AF330" s="355">
        <f t="shared" si="319"/>
        <v>0</v>
      </c>
      <c r="AG330" s="355"/>
      <c r="AH330" s="356"/>
    </row>
    <row r="331" spans="2:34" ht="24" customHeight="1">
      <c r="B331" s="580"/>
      <c r="C331" s="581"/>
      <c r="D331" s="581"/>
      <c r="E331" s="581"/>
      <c r="F331" s="50" t="s">
        <v>16</v>
      </c>
      <c r="G331" s="369">
        <f>SUM(G328:G330)</f>
        <v>0</v>
      </c>
      <c r="H331" s="370">
        <f t="shared" ref="H331:AH331" si="320">SUM(H328:H330)</f>
        <v>0</v>
      </c>
      <c r="I331" s="370">
        <f t="shared" si="320"/>
        <v>0</v>
      </c>
      <c r="J331" s="370">
        <f t="shared" si="320"/>
        <v>0</v>
      </c>
      <c r="K331" s="370">
        <f t="shared" si="320"/>
        <v>0</v>
      </c>
      <c r="L331" s="370">
        <f t="shared" si="320"/>
        <v>0</v>
      </c>
      <c r="M331" s="370">
        <f t="shared" si="320"/>
        <v>0</v>
      </c>
      <c r="N331" s="370">
        <f t="shared" si="320"/>
        <v>0</v>
      </c>
      <c r="O331" s="370">
        <f t="shared" si="320"/>
        <v>0</v>
      </c>
      <c r="P331" s="371">
        <f t="shared" si="320"/>
        <v>0</v>
      </c>
      <c r="Q331" s="372">
        <f t="shared" si="320"/>
        <v>0</v>
      </c>
      <c r="R331" s="370">
        <f t="shared" si="320"/>
        <v>0</v>
      </c>
      <c r="S331" s="370">
        <f t="shared" si="320"/>
        <v>0</v>
      </c>
      <c r="T331" s="370">
        <f t="shared" si="320"/>
        <v>0</v>
      </c>
      <c r="U331" s="370">
        <f t="shared" si="320"/>
        <v>0</v>
      </c>
      <c r="V331" s="370">
        <f t="shared" si="320"/>
        <v>0</v>
      </c>
      <c r="W331" s="370">
        <f t="shared" si="320"/>
        <v>0</v>
      </c>
      <c r="X331" s="370">
        <f t="shared" si="320"/>
        <v>0</v>
      </c>
      <c r="Y331" s="370">
        <f t="shared" si="320"/>
        <v>0</v>
      </c>
      <c r="Z331" s="370">
        <f t="shared" si="320"/>
        <v>0</v>
      </c>
      <c r="AA331" s="370">
        <f t="shared" si="320"/>
        <v>0</v>
      </c>
      <c r="AB331" s="370">
        <f t="shared" si="320"/>
        <v>0</v>
      </c>
      <c r="AC331" s="370">
        <f t="shared" si="320"/>
        <v>0</v>
      </c>
      <c r="AD331" s="373">
        <f t="shared" si="320"/>
        <v>0</v>
      </c>
      <c r="AE331" s="369">
        <f t="shared" si="320"/>
        <v>0</v>
      </c>
      <c r="AF331" s="370">
        <f t="shared" si="320"/>
        <v>0</v>
      </c>
      <c r="AG331" s="370">
        <f t="shared" si="320"/>
        <v>0</v>
      </c>
      <c r="AH331" s="371">
        <f t="shared" si="320"/>
        <v>0</v>
      </c>
    </row>
    <row r="332" spans="2:34" ht="24" customHeight="1">
      <c r="B332" s="568" t="s">
        <v>190</v>
      </c>
      <c r="C332" s="569"/>
      <c r="D332" s="569"/>
      <c r="E332" s="569"/>
      <c r="F332" s="42" t="s">
        <v>160</v>
      </c>
      <c r="G332" s="364">
        <v>0</v>
      </c>
      <c r="H332" s="365">
        <v>0</v>
      </c>
      <c r="I332" s="365">
        <v>0</v>
      </c>
      <c r="J332" s="365">
        <v>0</v>
      </c>
      <c r="K332" s="365">
        <v>1</v>
      </c>
      <c r="L332" s="365">
        <v>128000</v>
      </c>
      <c r="M332" s="365">
        <v>0</v>
      </c>
      <c r="N332" s="365">
        <v>0</v>
      </c>
      <c r="O332" s="365">
        <f>G332+I332+K332+M332</f>
        <v>1</v>
      </c>
      <c r="P332" s="366">
        <f>H332+J332+L332+N332</f>
        <v>128000</v>
      </c>
      <c r="Q332" s="367">
        <v>0</v>
      </c>
      <c r="R332" s="365">
        <v>0</v>
      </c>
      <c r="S332" s="365">
        <v>0</v>
      </c>
      <c r="T332" s="365">
        <v>0</v>
      </c>
      <c r="U332" s="365">
        <v>0</v>
      </c>
      <c r="V332" s="365">
        <v>0</v>
      </c>
      <c r="W332" s="365">
        <v>0</v>
      </c>
      <c r="X332" s="365">
        <v>0</v>
      </c>
      <c r="Y332" s="365">
        <v>0</v>
      </c>
      <c r="Z332" s="365">
        <v>0</v>
      </c>
      <c r="AA332" s="365">
        <v>0</v>
      </c>
      <c r="AB332" s="365">
        <v>0</v>
      </c>
      <c r="AC332" s="365">
        <f>Q332+S332+U332+W332+Y332+AA332</f>
        <v>0</v>
      </c>
      <c r="AD332" s="368">
        <f>R332+T332+V332+X332+Z332+AB332</f>
        <v>0</v>
      </c>
      <c r="AE332" s="364">
        <f>O332+AC332</f>
        <v>1</v>
      </c>
      <c r="AF332" s="365">
        <f>P332+AD332</f>
        <v>128000</v>
      </c>
      <c r="AG332" s="365">
        <v>1</v>
      </c>
      <c r="AH332" s="366">
        <v>128000</v>
      </c>
    </row>
    <row r="333" spans="2:34" ht="24" customHeight="1">
      <c r="B333" s="560"/>
      <c r="C333" s="558"/>
      <c r="D333" s="558"/>
      <c r="E333" s="558"/>
      <c r="F333" s="23" t="s">
        <v>161</v>
      </c>
      <c r="G333" s="349">
        <v>0</v>
      </c>
      <c r="H333" s="350">
        <v>0</v>
      </c>
      <c r="I333" s="350">
        <v>0</v>
      </c>
      <c r="J333" s="350">
        <v>0</v>
      </c>
      <c r="K333" s="350">
        <v>0</v>
      </c>
      <c r="L333" s="350">
        <v>0</v>
      </c>
      <c r="M333" s="350">
        <v>0</v>
      </c>
      <c r="N333" s="350">
        <v>0</v>
      </c>
      <c r="O333" s="350">
        <f>G333+I333+K333+M333</f>
        <v>0</v>
      </c>
      <c r="P333" s="351">
        <f t="shared" ref="P333:P334" si="321">H333+J333+L333+N333</f>
        <v>0</v>
      </c>
      <c r="Q333" s="352">
        <v>0</v>
      </c>
      <c r="R333" s="350">
        <v>0</v>
      </c>
      <c r="S333" s="350">
        <v>0</v>
      </c>
      <c r="T333" s="350">
        <v>0</v>
      </c>
      <c r="U333" s="350">
        <v>0</v>
      </c>
      <c r="V333" s="350">
        <v>0</v>
      </c>
      <c r="W333" s="350">
        <v>0</v>
      </c>
      <c r="X333" s="350">
        <v>0</v>
      </c>
      <c r="Y333" s="350">
        <v>0</v>
      </c>
      <c r="Z333" s="350">
        <v>0</v>
      </c>
      <c r="AA333" s="350">
        <v>0</v>
      </c>
      <c r="AB333" s="350">
        <v>0</v>
      </c>
      <c r="AC333" s="350">
        <f t="shared" ref="AC333:AD334" si="322">Q333+S333+U333+W333+Y333+AA333</f>
        <v>0</v>
      </c>
      <c r="AD333" s="353">
        <f t="shared" si="322"/>
        <v>0</v>
      </c>
      <c r="AE333" s="349">
        <f t="shared" ref="AE333:AF334" si="323">O333+AC333</f>
        <v>0</v>
      </c>
      <c r="AF333" s="350">
        <f t="shared" si="323"/>
        <v>0</v>
      </c>
      <c r="AG333" s="350"/>
      <c r="AH333" s="351"/>
    </row>
    <row r="334" spans="2:34" ht="24" customHeight="1">
      <c r="B334" s="560"/>
      <c r="C334" s="558"/>
      <c r="D334" s="558"/>
      <c r="E334" s="558"/>
      <c r="F334" s="32" t="s">
        <v>162</v>
      </c>
      <c r="G334" s="354">
        <v>0</v>
      </c>
      <c r="H334" s="355">
        <v>0</v>
      </c>
      <c r="I334" s="355">
        <v>0</v>
      </c>
      <c r="J334" s="355">
        <v>0</v>
      </c>
      <c r="K334" s="355">
        <v>0</v>
      </c>
      <c r="L334" s="355">
        <v>0</v>
      </c>
      <c r="M334" s="355">
        <v>0</v>
      </c>
      <c r="N334" s="355">
        <v>0</v>
      </c>
      <c r="O334" s="355">
        <f>G334+I334+K334+M334</f>
        <v>0</v>
      </c>
      <c r="P334" s="356">
        <f t="shared" si="321"/>
        <v>0</v>
      </c>
      <c r="Q334" s="357">
        <v>0</v>
      </c>
      <c r="R334" s="355">
        <v>0</v>
      </c>
      <c r="S334" s="355">
        <v>0</v>
      </c>
      <c r="T334" s="355">
        <v>0</v>
      </c>
      <c r="U334" s="355">
        <v>0</v>
      </c>
      <c r="V334" s="355">
        <v>0</v>
      </c>
      <c r="W334" s="355">
        <v>0</v>
      </c>
      <c r="X334" s="355">
        <v>0</v>
      </c>
      <c r="Y334" s="355">
        <v>0</v>
      </c>
      <c r="Z334" s="355">
        <v>0</v>
      </c>
      <c r="AA334" s="355">
        <v>0</v>
      </c>
      <c r="AB334" s="355">
        <v>0</v>
      </c>
      <c r="AC334" s="355">
        <f t="shared" si="322"/>
        <v>0</v>
      </c>
      <c r="AD334" s="358">
        <f t="shared" si="322"/>
        <v>0</v>
      </c>
      <c r="AE334" s="354">
        <f t="shared" si="323"/>
        <v>0</v>
      </c>
      <c r="AF334" s="355">
        <f t="shared" si="323"/>
        <v>0</v>
      </c>
      <c r="AG334" s="355"/>
      <c r="AH334" s="356"/>
    </row>
    <row r="335" spans="2:34" ht="24" customHeight="1" thickBot="1">
      <c r="B335" s="566"/>
      <c r="C335" s="567"/>
      <c r="D335" s="567"/>
      <c r="E335" s="567"/>
      <c r="F335" s="50" t="s">
        <v>16</v>
      </c>
      <c r="G335" s="369">
        <f>SUM(G332:G334)</f>
        <v>0</v>
      </c>
      <c r="H335" s="370">
        <f t="shared" ref="H335:AH335" si="324">SUM(H332:H334)</f>
        <v>0</v>
      </c>
      <c r="I335" s="370">
        <f t="shared" si="324"/>
        <v>0</v>
      </c>
      <c r="J335" s="370">
        <f t="shared" si="324"/>
        <v>0</v>
      </c>
      <c r="K335" s="370">
        <f t="shared" si="324"/>
        <v>1</v>
      </c>
      <c r="L335" s="370">
        <f t="shared" si="324"/>
        <v>128000</v>
      </c>
      <c r="M335" s="370">
        <f t="shared" si="324"/>
        <v>0</v>
      </c>
      <c r="N335" s="370">
        <f t="shared" si="324"/>
        <v>0</v>
      </c>
      <c r="O335" s="370">
        <f t="shared" si="324"/>
        <v>1</v>
      </c>
      <c r="P335" s="371">
        <f t="shared" si="324"/>
        <v>128000</v>
      </c>
      <c r="Q335" s="372">
        <f t="shared" si="324"/>
        <v>0</v>
      </c>
      <c r="R335" s="370">
        <f t="shared" si="324"/>
        <v>0</v>
      </c>
      <c r="S335" s="370">
        <f t="shared" si="324"/>
        <v>0</v>
      </c>
      <c r="T335" s="370">
        <f t="shared" si="324"/>
        <v>0</v>
      </c>
      <c r="U335" s="370">
        <f t="shared" si="324"/>
        <v>0</v>
      </c>
      <c r="V335" s="370">
        <f t="shared" si="324"/>
        <v>0</v>
      </c>
      <c r="W335" s="370">
        <f t="shared" si="324"/>
        <v>0</v>
      </c>
      <c r="X335" s="370">
        <f t="shared" si="324"/>
        <v>0</v>
      </c>
      <c r="Y335" s="370">
        <f t="shared" si="324"/>
        <v>0</v>
      </c>
      <c r="Z335" s="370">
        <f t="shared" si="324"/>
        <v>0</v>
      </c>
      <c r="AA335" s="370">
        <f t="shared" si="324"/>
        <v>0</v>
      </c>
      <c r="AB335" s="370">
        <f t="shared" si="324"/>
        <v>0</v>
      </c>
      <c r="AC335" s="370">
        <f t="shared" si="324"/>
        <v>0</v>
      </c>
      <c r="AD335" s="373">
        <f t="shared" si="324"/>
        <v>0</v>
      </c>
      <c r="AE335" s="369">
        <f t="shared" si="324"/>
        <v>1</v>
      </c>
      <c r="AF335" s="370">
        <f t="shared" si="324"/>
        <v>128000</v>
      </c>
      <c r="AG335" s="370">
        <f t="shared" si="324"/>
        <v>1</v>
      </c>
      <c r="AH335" s="371">
        <f t="shared" si="324"/>
        <v>128000</v>
      </c>
    </row>
    <row r="336" spans="2:34" ht="24" customHeight="1">
      <c r="B336" s="560" t="s">
        <v>191</v>
      </c>
      <c r="C336" s="558"/>
      <c r="D336" s="558"/>
      <c r="E336" s="559"/>
      <c r="F336" s="15" t="s">
        <v>160</v>
      </c>
      <c r="G336" s="315"/>
      <c r="H336" s="316"/>
      <c r="I336" s="317"/>
      <c r="J336" s="316"/>
      <c r="K336" s="317"/>
      <c r="L336" s="316"/>
      <c r="M336" s="317"/>
      <c r="N336" s="317"/>
      <c r="O336" s="317">
        <f>G336+I336+K336+M336</f>
        <v>0</v>
      </c>
      <c r="P336" s="318">
        <f>H336+J336+L336+N336</f>
        <v>0</v>
      </c>
      <c r="Q336" s="319"/>
      <c r="R336" s="317"/>
      <c r="S336" s="317"/>
      <c r="T336" s="316"/>
      <c r="U336" s="317">
        <v>17</v>
      </c>
      <c r="V336" s="316">
        <v>599850</v>
      </c>
      <c r="W336" s="317"/>
      <c r="X336" s="316"/>
      <c r="Y336" s="317"/>
      <c r="Z336" s="316"/>
      <c r="AA336" s="317"/>
      <c r="AB336" s="316"/>
      <c r="AC336" s="317">
        <f>Q336+S336+U336+W336+Y336+AA336</f>
        <v>17</v>
      </c>
      <c r="AD336" s="320">
        <f>R336+T336+V336+X336+Z336+AB336</f>
        <v>599850</v>
      </c>
      <c r="AE336" s="315">
        <f>O336+AC336</f>
        <v>17</v>
      </c>
      <c r="AF336" s="317">
        <f>P336+AD336</f>
        <v>599850</v>
      </c>
      <c r="AG336" s="317"/>
      <c r="AH336" s="321"/>
    </row>
    <row r="337" spans="2:34" ht="24" customHeight="1">
      <c r="B337" s="560"/>
      <c r="C337" s="558"/>
      <c r="D337" s="558"/>
      <c r="E337" s="559"/>
      <c r="F337" s="23" t="s">
        <v>161</v>
      </c>
      <c r="G337" s="154"/>
      <c r="H337" s="148"/>
      <c r="I337" s="148"/>
      <c r="J337" s="148"/>
      <c r="K337" s="148"/>
      <c r="L337" s="148"/>
      <c r="M337" s="148"/>
      <c r="N337" s="148"/>
      <c r="O337" s="149">
        <f>G337+I337+K337+M337</f>
        <v>0</v>
      </c>
      <c r="P337" s="150">
        <f t="shared" ref="P337:P338" si="325">H337+J337+L337+N337</f>
        <v>0</v>
      </c>
      <c r="Q337" s="155"/>
      <c r="R337" s="148"/>
      <c r="S337" s="148"/>
      <c r="T337" s="148"/>
      <c r="U337" s="148"/>
      <c r="V337" s="148"/>
      <c r="W337" s="148"/>
      <c r="X337" s="148"/>
      <c r="Y337" s="148"/>
      <c r="Z337" s="148"/>
      <c r="AA337" s="148"/>
      <c r="AB337" s="148"/>
      <c r="AC337" s="149">
        <f t="shared" ref="AC337:AD338" si="326">Q337+S337+U337+W337+Y337+AA337</f>
        <v>0</v>
      </c>
      <c r="AD337" s="152">
        <f t="shared" si="326"/>
        <v>0</v>
      </c>
      <c r="AE337" s="147">
        <f t="shared" ref="AE337:AF338" si="327">O337+AC337</f>
        <v>0</v>
      </c>
      <c r="AF337" s="149">
        <f t="shared" si="327"/>
        <v>0</v>
      </c>
      <c r="AG337" s="148"/>
      <c r="AH337" s="153"/>
    </row>
    <row r="338" spans="2:34" ht="24" customHeight="1">
      <c r="B338" s="560"/>
      <c r="C338" s="558"/>
      <c r="D338" s="558"/>
      <c r="E338" s="559"/>
      <c r="F338" s="32" t="s">
        <v>162</v>
      </c>
      <c r="G338" s="157"/>
      <c r="H338" s="158"/>
      <c r="I338" s="158"/>
      <c r="J338" s="158"/>
      <c r="K338" s="158"/>
      <c r="L338" s="158"/>
      <c r="M338" s="158"/>
      <c r="N338" s="158"/>
      <c r="O338" s="159">
        <f>G338+I338+K338+M338</f>
        <v>0</v>
      </c>
      <c r="P338" s="160">
        <f t="shared" si="325"/>
        <v>0</v>
      </c>
      <c r="Q338" s="161"/>
      <c r="R338" s="158"/>
      <c r="S338" s="158"/>
      <c r="T338" s="158"/>
      <c r="U338" s="158"/>
      <c r="V338" s="158"/>
      <c r="W338" s="158"/>
      <c r="X338" s="158"/>
      <c r="Y338" s="158"/>
      <c r="Z338" s="158"/>
      <c r="AA338" s="158"/>
      <c r="AB338" s="158"/>
      <c r="AC338" s="159">
        <f t="shared" si="326"/>
        <v>0</v>
      </c>
      <c r="AD338" s="162">
        <f t="shared" si="326"/>
        <v>0</v>
      </c>
      <c r="AE338" s="163">
        <f t="shared" si="327"/>
        <v>0</v>
      </c>
      <c r="AF338" s="159">
        <f t="shared" si="327"/>
        <v>0</v>
      </c>
      <c r="AG338" s="164"/>
      <c r="AH338" s="165"/>
    </row>
    <row r="339" spans="2:34" ht="24" customHeight="1">
      <c r="B339" s="560"/>
      <c r="C339" s="558"/>
      <c r="D339" s="558"/>
      <c r="E339" s="559"/>
      <c r="F339" s="80" t="s">
        <v>16</v>
      </c>
      <c r="G339" s="322">
        <f>SUM(G336:G338)</f>
        <v>0</v>
      </c>
      <c r="H339" s="323">
        <f t="shared" ref="H339:AH339" si="328">SUM(H336:H338)</f>
        <v>0</v>
      </c>
      <c r="I339" s="323">
        <f t="shared" si="328"/>
        <v>0</v>
      </c>
      <c r="J339" s="323">
        <f t="shared" si="328"/>
        <v>0</v>
      </c>
      <c r="K339" s="323">
        <f t="shared" si="328"/>
        <v>0</v>
      </c>
      <c r="L339" s="323">
        <f t="shared" si="328"/>
        <v>0</v>
      </c>
      <c r="M339" s="323">
        <f t="shared" si="328"/>
        <v>0</v>
      </c>
      <c r="N339" s="323">
        <f t="shared" si="328"/>
        <v>0</v>
      </c>
      <c r="O339" s="323">
        <f t="shared" si="328"/>
        <v>0</v>
      </c>
      <c r="P339" s="324">
        <f t="shared" si="328"/>
        <v>0</v>
      </c>
      <c r="Q339" s="325">
        <f t="shared" si="328"/>
        <v>0</v>
      </c>
      <c r="R339" s="323">
        <f t="shared" si="328"/>
        <v>0</v>
      </c>
      <c r="S339" s="323">
        <f t="shared" si="328"/>
        <v>0</v>
      </c>
      <c r="T339" s="323">
        <f t="shared" si="328"/>
        <v>0</v>
      </c>
      <c r="U339" s="323">
        <f t="shared" si="328"/>
        <v>17</v>
      </c>
      <c r="V339" s="323">
        <f t="shared" si="328"/>
        <v>599850</v>
      </c>
      <c r="W339" s="323">
        <f t="shared" si="328"/>
        <v>0</v>
      </c>
      <c r="X339" s="323">
        <f t="shared" si="328"/>
        <v>0</v>
      </c>
      <c r="Y339" s="323">
        <f t="shared" si="328"/>
        <v>0</v>
      </c>
      <c r="Z339" s="323">
        <f t="shared" si="328"/>
        <v>0</v>
      </c>
      <c r="AA339" s="323">
        <f t="shared" si="328"/>
        <v>0</v>
      </c>
      <c r="AB339" s="323">
        <f t="shared" si="328"/>
        <v>0</v>
      </c>
      <c r="AC339" s="323">
        <f t="shared" si="328"/>
        <v>17</v>
      </c>
      <c r="AD339" s="326">
        <f t="shared" si="328"/>
        <v>599850</v>
      </c>
      <c r="AE339" s="322">
        <f t="shared" si="328"/>
        <v>17</v>
      </c>
      <c r="AF339" s="323">
        <f t="shared" si="328"/>
        <v>599850</v>
      </c>
      <c r="AG339" s="323">
        <f t="shared" si="328"/>
        <v>0</v>
      </c>
      <c r="AH339" s="324">
        <f t="shared" si="328"/>
        <v>0</v>
      </c>
    </row>
    <row r="340" spans="2:34" ht="24" customHeight="1">
      <c r="B340" s="568" t="s">
        <v>192</v>
      </c>
      <c r="C340" s="569"/>
      <c r="D340" s="569"/>
      <c r="E340" s="569"/>
      <c r="F340" s="42" t="s">
        <v>160</v>
      </c>
      <c r="G340" s="327"/>
      <c r="H340" s="328"/>
      <c r="I340" s="329"/>
      <c r="J340" s="328"/>
      <c r="K340" s="329"/>
      <c r="L340" s="328"/>
      <c r="M340" s="329"/>
      <c r="N340" s="329"/>
      <c r="O340" s="329">
        <f>G340+I340+K340+M340</f>
        <v>0</v>
      </c>
      <c r="P340" s="330">
        <f>H340+J340+L340+N340</f>
        <v>0</v>
      </c>
      <c r="Q340" s="331"/>
      <c r="R340" s="329"/>
      <c r="S340" s="329"/>
      <c r="T340" s="328"/>
      <c r="U340" s="374">
        <v>1</v>
      </c>
      <c r="V340" s="375">
        <v>825750</v>
      </c>
      <c r="W340" s="329"/>
      <c r="X340" s="328"/>
      <c r="Y340" s="329"/>
      <c r="Z340" s="328"/>
      <c r="AA340" s="329"/>
      <c r="AB340" s="328"/>
      <c r="AC340" s="329">
        <f>Q340+S340+U340+W340+Y340+AA340</f>
        <v>1</v>
      </c>
      <c r="AD340" s="332">
        <f>R340+T340+V340+X340+Z340+AB340</f>
        <v>825750</v>
      </c>
      <c r="AE340" s="327">
        <f>O340+AC340</f>
        <v>1</v>
      </c>
      <c r="AF340" s="329">
        <f>P340+AD340</f>
        <v>825750</v>
      </c>
      <c r="AG340" s="329"/>
      <c r="AH340" s="333"/>
    </row>
    <row r="341" spans="2:34" ht="24" customHeight="1">
      <c r="B341" s="560"/>
      <c r="C341" s="558"/>
      <c r="D341" s="558"/>
      <c r="E341" s="558"/>
      <c r="F341" s="23" t="s">
        <v>161</v>
      </c>
      <c r="G341" s="154"/>
      <c r="H341" s="148"/>
      <c r="I341" s="148"/>
      <c r="J341" s="148"/>
      <c r="K341" s="148"/>
      <c r="L341" s="148"/>
      <c r="M341" s="148"/>
      <c r="N341" s="148"/>
      <c r="O341" s="149">
        <f>G341+I341+K341+M341</f>
        <v>0</v>
      </c>
      <c r="P341" s="150">
        <f t="shared" ref="P341:P342" si="329">H341+J341+L341+N341</f>
        <v>0</v>
      </c>
      <c r="Q341" s="155"/>
      <c r="R341" s="148"/>
      <c r="S341" s="148"/>
      <c r="T341" s="148"/>
      <c r="U341" s="148"/>
      <c r="V341" s="148"/>
      <c r="W341" s="148"/>
      <c r="X341" s="148"/>
      <c r="Y341" s="148"/>
      <c r="Z341" s="148"/>
      <c r="AA341" s="148"/>
      <c r="AB341" s="148"/>
      <c r="AC341" s="149">
        <f t="shared" ref="AC341:AD342" si="330">Q341+S341+U341+W341+Y341+AA341</f>
        <v>0</v>
      </c>
      <c r="AD341" s="152">
        <f t="shared" si="330"/>
        <v>0</v>
      </c>
      <c r="AE341" s="147">
        <f t="shared" ref="AE341:AF342" si="331">O341+AC341</f>
        <v>0</v>
      </c>
      <c r="AF341" s="149">
        <f t="shared" si="331"/>
        <v>0</v>
      </c>
      <c r="AG341" s="148"/>
      <c r="AH341" s="153"/>
    </row>
    <row r="342" spans="2:34" ht="24" customHeight="1">
      <c r="B342" s="560"/>
      <c r="C342" s="558"/>
      <c r="D342" s="558"/>
      <c r="E342" s="558"/>
      <c r="F342" s="32" t="s">
        <v>162</v>
      </c>
      <c r="G342" s="157"/>
      <c r="H342" s="158"/>
      <c r="I342" s="158"/>
      <c r="J342" s="158"/>
      <c r="K342" s="158"/>
      <c r="L342" s="158"/>
      <c r="M342" s="158"/>
      <c r="N342" s="158"/>
      <c r="O342" s="159">
        <f>G342+I342+K342+M342</f>
        <v>0</v>
      </c>
      <c r="P342" s="160">
        <f t="shared" si="329"/>
        <v>0</v>
      </c>
      <c r="Q342" s="161"/>
      <c r="R342" s="158"/>
      <c r="S342" s="158"/>
      <c r="T342" s="158"/>
      <c r="U342" s="158"/>
      <c r="V342" s="158"/>
      <c r="W342" s="158"/>
      <c r="X342" s="158"/>
      <c r="Y342" s="158"/>
      <c r="Z342" s="158"/>
      <c r="AA342" s="158"/>
      <c r="AB342" s="158"/>
      <c r="AC342" s="159">
        <f t="shared" si="330"/>
        <v>0</v>
      </c>
      <c r="AD342" s="162">
        <f t="shared" si="330"/>
        <v>0</v>
      </c>
      <c r="AE342" s="163">
        <f t="shared" si="331"/>
        <v>0</v>
      </c>
      <c r="AF342" s="159">
        <f t="shared" si="331"/>
        <v>0</v>
      </c>
      <c r="AG342" s="164"/>
      <c r="AH342" s="165"/>
    </row>
    <row r="343" spans="2:34" ht="24" customHeight="1">
      <c r="B343" s="560"/>
      <c r="C343" s="558"/>
      <c r="D343" s="558"/>
      <c r="E343" s="558"/>
      <c r="F343" s="50" t="s">
        <v>16</v>
      </c>
      <c r="G343" s="334">
        <f>SUM(G340:G342)</f>
        <v>0</v>
      </c>
      <c r="H343" s="335">
        <f t="shared" ref="H343:AH343" si="332">SUM(H340:H342)</f>
        <v>0</v>
      </c>
      <c r="I343" s="335">
        <f t="shared" si="332"/>
        <v>0</v>
      </c>
      <c r="J343" s="335">
        <f t="shared" si="332"/>
        <v>0</v>
      </c>
      <c r="K343" s="335">
        <f t="shared" si="332"/>
        <v>0</v>
      </c>
      <c r="L343" s="335">
        <f t="shared" si="332"/>
        <v>0</v>
      </c>
      <c r="M343" s="335">
        <f t="shared" si="332"/>
        <v>0</v>
      </c>
      <c r="N343" s="335">
        <f t="shared" si="332"/>
        <v>0</v>
      </c>
      <c r="O343" s="335">
        <f t="shared" si="332"/>
        <v>0</v>
      </c>
      <c r="P343" s="336">
        <f t="shared" si="332"/>
        <v>0</v>
      </c>
      <c r="Q343" s="337">
        <f t="shared" si="332"/>
        <v>0</v>
      </c>
      <c r="R343" s="335">
        <f t="shared" si="332"/>
        <v>0</v>
      </c>
      <c r="S343" s="335">
        <f t="shared" si="332"/>
        <v>0</v>
      </c>
      <c r="T343" s="335">
        <f t="shared" si="332"/>
        <v>0</v>
      </c>
      <c r="U343" s="335">
        <f t="shared" si="332"/>
        <v>1</v>
      </c>
      <c r="V343" s="335">
        <f t="shared" si="332"/>
        <v>825750</v>
      </c>
      <c r="W343" s="335">
        <f t="shared" si="332"/>
        <v>0</v>
      </c>
      <c r="X343" s="335">
        <f t="shared" si="332"/>
        <v>0</v>
      </c>
      <c r="Y343" s="335">
        <f t="shared" si="332"/>
        <v>0</v>
      </c>
      <c r="Z343" s="335">
        <f t="shared" si="332"/>
        <v>0</v>
      </c>
      <c r="AA343" s="335">
        <f t="shared" si="332"/>
        <v>0</v>
      </c>
      <c r="AB343" s="335">
        <f t="shared" si="332"/>
        <v>0</v>
      </c>
      <c r="AC343" s="335">
        <f t="shared" si="332"/>
        <v>1</v>
      </c>
      <c r="AD343" s="338">
        <f t="shared" si="332"/>
        <v>825750</v>
      </c>
      <c r="AE343" s="334">
        <f t="shared" si="332"/>
        <v>1</v>
      </c>
      <c r="AF343" s="335">
        <f t="shared" si="332"/>
        <v>825750</v>
      </c>
      <c r="AG343" s="335">
        <f t="shared" si="332"/>
        <v>0</v>
      </c>
      <c r="AH343" s="336">
        <f t="shared" si="332"/>
        <v>0</v>
      </c>
    </row>
    <row r="344" spans="2:34" ht="24" customHeight="1">
      <c r="B344" s="568" t="s">
        <v>193</v>
      </c>
      <c r="C344" s="569"/>
      <c r="D344" s="569"/>
      <c r="E344" s="569"/>
      <c r="F344" s="42" t="s">
        <v>160</v>
      </c>
      <c r="G344" s="327"/>
      <c r="H344" s="328"/>
      <c r="I344" s="329">
        <v>7</v>
      </c>
      <c r="J344" s="328">
        <v>270160</v>
      </c>
      <c r="K344" s="329"/>
      <c r="L344" s="328"/>
      <c r="M344" s="329"/>
      <c r="N344" s="329"/>
      <c r="O344" s="329">
        <f>G344+I344+K344+M344</f>
        <v>7</v>
      </c>
      <c r="P344" s="330">
        <f>H344+J344+L344+N344</f>
        <v>270160</v>
      </c>
      <c r="Q344" s="331"/>
      <c r="R344" s="329"/>
      <c r="S344" s="329"/>
      <c r="T344" s="328"/>
      <c r="U344" s="329">
        <v>2</v>
      </c>
      <c r="V344" s="328">
        <v>482042</v>
      </c>
      <c r="W344" s="329"/>
      <c r="X344" s="328"/>
      <c r="Y344" s="329"/>
      <c r="Z344" s="328"/>
      <c r="AA344" s="329"/>
      <c r="AB344" s="328"/>
      <c r="AC344" s="329">
        <f>Q344+S344+U344+W344+Y344+AA344</f>
        <v>2</v>
      </c>
      <c r="AD344" s="332">
        <f>R344+T344+V344+X344+Z344+AB344</f>
        <v>482042</v>
      </c>
      <c r="AE344" s="327">
        <f>O344+AC344</f>
        <v>9</v>
      </c>
      <c r="AF344" s="329">
        <f>P344+AD344</f>
        <v>752202</v>
      </c>
      <c r="AG344" s="329"/>
      <c r="AH344" s="333"/>
    </row>
    <row r="345" spans="2:34" ht="24" customHeight="1">
      <c r="B345" s="560"/>
      <c r="C345" s="558"/>
      <c r="D345" s="558"/>
      <c r="E345" s="558"/>
      <c r="F345" s="23" t="s">
        <v>161</v>
      </c>
      <c r="G345" s="154"/>
      <c r="H345" s="148"/>
      <c r="I345" s="148"/>
      <c r="J345" s="148"/>
      <c r="K345" s="148"/>
      <c r="L345" s="148"/>
      <c r="M345" s="148"/>
      <c r="N345" s="148"/>
      <c r="O345" s="149">
        <f>G345+I345+K345+M345</f>
        <v>0</v>
      </c>
      <c r="P345" s="150">
        <f t="shared" ref="P345:P346" si="333">H345+J345+L345+N345</f>
        <v>0</v>
      </c>
      <c r="Q345" s="155"/>
      <c r="R345" s="148"/>
      <c r="S345" s="148"/>
      <c r="T345" s="148"/>
      <c r="U345" s="148"/>
      <c r="V345" s="148"/>
      <c r="W345" s="148"/>
      <c r="X345" s="148"/>
      <c r="Y345" s="148"/>
      <c r="Z345" s="148"/>
      <c r="AA345" s="148"/>
      <c r="AB345" s="148"/>
      <c r="AC345" s="149">
        <f t="shared" ref="AC345:AD346" si="334">Q345+S345+U345+W345+Y345+AA345</f>
        <v>0</v>
      </c>
      <c r="AD345" s="152">
        <f t="shared" si="334"/>
        <v>0</v>
      </c>
      <c r="AE345" s="147">
        <f t="shared" ref="AE345:AF346" si="335">O345+AC345</f>
        <v>0</v>
      </c>
      <c r="AF345" s="149">
        <f t="shared" si="335"/>
        <v>0</v>
      </c>
      <c r="AG345" s="148"/>
      <c r="AH345" s="153"/>
    </row>
    <row r="346" spans="2:34" ht="24" customHeight="1">
      <c r="B346" s="560"/>
      <c r="C346" s="558"/>
      <c r="D346" s="558"/>
      <c r="E346" s="558"/>
      <c r="F346" s="32" t="s">
        <v>162</v>
      </c>
      <c r="G346" s="157"/>
      <c r="H346" s="158"/>
      <c r="I346" s="158"/>
      <c r="J346" s="158"/>
      <c r="K346" s="158"/>
      <c r="L346" s="158"/>
      <c r="M346" s="158"/>
      <c r="N346" s="158"/>
      <c r="O346" s="159">
        <f>G346+I346+K346+M346</f>
        <v>0</v>
      </c>
      <c r="P346" s="160">
        <f t="shared" si="333"/>
        <v>0</v>
      </c>
      <c r="Q346" s="161"/>
      <c r="R346" s="158"/>
      <c r="S346" s="158"/>
      <c r="T346" s="158"/>
      <c r="U346" s="158"/>
      <c r="V346" s="158"/>
      <c r="W346" s="158"/>
      <c r="X346" s="158"/>
      <c r="Y346" s="158"/>
      <c r="Z346" s="158"/>
      <c r="AA346" s="158"/>
      <c r="AB346" s="158"/>
      <c r="AC346" s="159">
        <f t="shared" si="334"/>
        <v>0</v>
      </c>
      <c r="AD346" s="162">
        <f t="shared" si="334"/>
        <v>0</v>
      </c>
      <c r="AE346" s="163">
        <f t="shared" si="335"/>
        <v>0</v>
      </c>
      <c r="AF346" s="159">
        <f t="shared" si="335"/>
        <v>0</v>
      </c>
      <c r="AG346" s="164"/>
      <c r="AH346" s="165"/>
    </row>
    <row r="347" spans="2:34" ht="24" customHeight="1">
      <c r="B347" s="560"/>
      <c r="C347" s="558"/>
      <c r="D347" s="558"/>
      <c r="E347" s="558"/>
      <c r="F347" s="50" t="s">
        <v>16</v>
      </c>
      <c r="G347" s="334">
        <f>SUM(G344:G346)</f>
        <v>0</v>
      </c>
      <c r="H347" s="335">
        <f t="shared" ref="H347:AH347" si="336">SUM(H344:H346)</f>
        <v>0</v>
      </c>
      <c r="I347" s="335">
        <f t="shared" si="336"/>
        <v>7</v>
      </c>
      <c r="J347" s="335">
        <f t="shared" si="336"/>
        <v>270160</v>
      </c>
      <c r="K347" s="335">
        <f t="shared" si="336"/>
        <v>0</v>
      </c>
      <c r="L347" s="335">
        <f t="shared" si="336"/>
        <v>0</v>
      </c>
      <c r="M347" s="335">
        <f t="shared" si="336"/>
        <v>0</v>
      </c>
      <c r="N347" s="335">
        <f t="shared" si="336"/>
        <v>0</v>
      </c>
      <c r="O347" s="335">
        <f t="shared" si="336"/>
        <v>7</v>
      </c>
      <c r="P347" s="336">
        <f t="shared" si="336"/>
        <v>270160</v>
      </c>
      <c r="Q347" s="337">
        <f t="shared" si="336"/>
        <v>0</v>
      </c>
      <c r="R347" s="335">
        <f t="shared" si="336"/>
        <v>0</v>
      </c>
      <c r="S347" s="335">
        <f t="shared" si="336"/>
        <v>0</v>
      </c>
      <c r="T347" s="335">
        <f t="shared" si="336"/>
        <v>0</v>
      </c>
      <c r="U347" s="335">
        <f t="shared" si="336"/>
        <v>2</v>
      </c>
      <c r="V347" s="335">
        <f t="shared" si="336"/>
        <v>482042</v>
      </c>
      <c r="W347" s="335">
        <f t="shared" si="336"/>
        <v>0</v>
      </c>
      <c r="X347" s="335">
        <f t="shared" si="336"/>
        <v>0</v>
      </c>
      <c r="Y347" s="335">
        <f t="shared" si="336"/>
        <v>0</v>
      </c>
      <c r="Z347" s="335">
        <f t="shared" si="336"/>
        <v>0</v>
      </c>
      <c r="AA347" s="335">
        <f t="shared" si="336"/>
        <v>0</v>
      </c>
      <c r="AB347" s="335">
        <f t="shared" si="336"/>
        <v>0</v>
      </c>
      <c r="AC347" s="335">
        <f t="shared" si="336"/>
        <v>2</v>
      </c>
      <c r="AD347" s="338">
        <f t="shared" si="336"/>
        <v>482042</v>
      </c>
      <c r="AE347" s="334">
        <f t="shared" si="336"/>
        <v>9</v>
      </c>
      <c r="AF347" s="335">
        <f t="shared" si="336"/>
        <v>752202</v>
      </c>
      <c r="AG347" s="335">
        <f t="shared" si="336"/>
        <v>0</v>
      </c>
      <c r="AH347" s="336">
        <f t="shared" si="336"/>
        <v>0</v>
      </c>
    </row>
    <row r="348" spans="2:34" ht="24" customHeight="1">
      <c r="B348" s="568" t="s">
        <v>194</v>
      </c>
      <c r="C348" s="569"/>
      <c r="D348" s="569"/>
      <c r="E348" s="569"/>
      <c r="F348" s="42" t="s">
        <v>160</v>
      </c>
      <c r="G348" s="327"/>
      <c r="H348" s="328"/>
      <c r="I348" s="329">
        <v>2</v>
      </c>
      <c r="J348" s="328">
        <v>40200</v>
      </c>
      <c r="K348" s="329"/>
      <c r="L348" s="328"/>
      <c r="M348" s="329"/>
      <c r="N348" s="329"/>
      <c r="O348" s="329">
        <f>G348+I348+K348+M348</f>
        <v>2</v>
      </c>
      <c r="P348" s="330">
        <f>H348+J348+L348+N348</f>
        <v>40200</v>
      </c>
      <c r="Q348" s="331"/>
      <c r="R348" s="329"/>
      <c r="S348" s="329"/>
      <c r="T348" s="328"/>
      <c r="U348" s="329"/>
      <c r="V348" s="328"/>
      <c r="W348" s="329"/>
      <c r="X348" s="328"/>
      <c r="Y348" s="329"/>
      <c r="Z348" s="328"/>
      <c r="AA348" s="329"/>
      <c r="AB348" s="328"/>
      <c r="AC348" s="329">
        <f>Q348+S348+U348+W348+Y348+AA348</f>
        <v>0</v>
      </c>
      <c r="AD348" s="332">
        <f>R348+T348+V348+X348+Z348+AB348</f>
        <v>0</v>
      </c>
      <c r="AE348" s="327">
        <f>O348+AC348</f>
        <v>2</v>
      </c>
      <c r="AF348" s="329">
        <f>P348+AD348</f>
        <v>40200</v>
      </c>
      <c r="AG348" s="329"/>
      <c r="AH348" s="333"/>
    </row>
    <row r="349" spans="2:34" ht="24" customHeight="1">
      <c r="B349" s="560"/>
      <c r="C349" s="558"/>
      <c r="D349" s="558"/>
      <c r="E349" s="558"/>
      <c r="F349" s="23" t="s">
        <v>161</v>
      </c>
      <c r="G349" s="154"/>
      <c r="H349" s="148"/>
      <c r="I349" s="148"/>
      <c r="J349" s="148"/>
      <c r="K349" s="148"/>
      <c r="L349" s="148"/>
      <c r="M349" s="148"/>
      <c r="N349" s="148"/>
      <c r="O349" s="149">
        <f>G349+I349+K349+M349</f>
        <v>0</v>
      </c>
      <c r="P349" s="150">
        <f t="shared" ref="P349:P350" si="337">H349+J349+L349+N349</f>
        <v>0</v>
      </c>
      <c r="Q349" s="155"/>
      <c r="R349" s="148"/>
      <c r="S349" s="148"/>
      <c r="T349" s="148"/>
      <c r="U349" s="148"/>
      <c r="V349" s="148"/>
      <c r="W349" s="148"/>
      <c r="X349" s="148"/>
      <c r="Y349" s="148"/>
      <c r="Z349" s="148"/>
      <c r="AA349" s="148"/>
      <c r="AB349" s="148"/>
      <c r="AC349" s="149">
        <f t="shared" ref="AC349:AD350" si="338">Q349+S349+U349+W349+Y349+AA349</f>
        <v>0</v>
      </c>
      <c r="AD349" s="152">
        <f t="shared" si="338"/>
        <v>0</v>
      </c>
      <c r="AE349" s="147">
        <f t="shared" ref="AE349:AF350" si="339">O349+AC349</f>
        <v>0</v>
      </c>
      <c r="AF349" s="149">
        <f t="shared" si="339"/>
        <v>0</v>
      </c>
      <c r="AG349" s="148"/>
      <c r="AH349" s="153"/>
    </row>
    <row r="350" spans="2:34" ht="24" customHeight="1">
      <c r="B350" s="560"/>
      <c r="C350" s="558"/>
      <c r="D350" s="558"/>
      <c r="E350" s="558"/>
      <c r="F350" s="32" t="s">
        <v>162</v>
      </c>
      <c r="G350" s="157"/>
      <c r="H350" s="158"/>
      <c r="I350" s="158"/>
      <c r="J350" s="158"/>
      <c r="K350" s="158"/>
      <c r="L350" s="158"/>
      <c r="M350" s="158"/>
      <c r="N350" s="158"/>
      <c r="O350" s="159">
        <f>G350+I350+K350+M350</f>
        <v>0</v>
      </c>
      <c r="P350" s="160">
        <f t="shared" si="337"/>
        <v>0</v>
      </c>
      <c r="Q350" s="161"/>
      <c r="R350" s="158"/>
      <c r="S350" s="158"/>
      <c r="T350" s="158"/>
      <c r="U350" s="158"/>
      <c r="V350" s="158"/>
      <c r="W350" s="158"/>
      <c r="X350" s="158"/>
      <c r="Y350" s="158"/>
      <c r="Z350" s="158"/>
      <c r="AA350" s="158"/>
      <c r="AB350" s="158"/>
      <c r="AC350" s="159">
        <f t="shared" si="338"/>
        <v>0</v>
      </c>
      <c r="AD350" s="162">
        <f t="shared" si="338"/>
        <v>0</v>
      </c>
      <c r="AE350" s="163">
        <f t="shared" si="339"/>
        <v>0</v>
      </c>
      <c r="AF350" s="159">
        <f t="shared" si="339"/>
        <v>0</v>
      </c>
      <c r="AG350" s="164"/>
      <c r="AH350" s="165"/>
    </row>
    <row r="351" spans="2:34" ht="24" customHeight="1">
      <c r="B351" s="560"/>
      <c r="C351" s="558"/>
      <c r="D351" s="558"/>
      <c r="E351" s="558"/>
      <c r="F351" s="50" t="s">
        <v>16</v>
      </c>
      <c r="G351" s="334">
        <f>SUM(G348:G350)</f>
        <v>0</v>
      </c>
      <c r="H351" s="335">
        <f t="shared" ref="H351:AH351" si="340">SUM(H348:H350)</f>
        <v>0</v>
      </c>
      <c r="I351" s="335">
        <f t="shared" si="340"/>
        <v>2</v>
      </c>
      <c r="J351" s="335">
        <f t="shared" si="340"/>
        <v>40200</v>
      </c>
      <c r="K351" s="335">
        <f t="shared" si="340"/>
        <v>0</v>
      </c>
      <c r="L351" s="335">
        <f t="shared" si="340"/>
        <v>0</v>
      </c>
      <c r="M351" s="335">
        <f t="shared" si="340"/>
        <v>0</v>
      </c>
      <c r="N351" s="335">
        <f t="shared" si="340"/>
        <v>0</v>
      </c>
      <c r="O351" s="335">
        <f t="shared" si="340"/>
        <v>2</v>
      </c>
      <c r="P351" s="336">
        <f t="shared" si="340"/>
        <v>40200</v>
      </c>
      <c r="Q351" s="337">
        <f t="shared" si="340"/>
        <v>0</v>
      </c>
      <c r="R351" s="335">
        <f t="shared" si="340"/>
        <v>0</v>
      </c>
      <c r="S351" s="335">
        <f t="shared" si="340"/>
        <v>0</v>
      </c>
      <c r="T351" s="335">
        <f t="shared" si="340"/>
        <v>0</v>
      </c>
      <c r="U351" s="335">
        <f t="shared" si="340"/>
        <v>0</v>
      </c>
      <c r="V351" s="335">
        <f t="shared" si="340"/>
        <v>0</v>
      </c>
      <c r="W351" s="335">
        <f t="shared" si="340"/>
        <v>0</v>
      </c>
      <c r="X351" s="335">
        <f t="shared" si="340"/>
        <v>0</v>
      </c>
      <c r="Y351" s="335">
        <f t="shared" si="340"/>
        <v>0</v>
      </c>
      <c r="Z351" s="335">
        <f t="shared" si="340"/>
        <v>0</v>
      </c>
      <c r="AA351" s="335">
        <f t="shared" si="340"/>
        <v>0</v>
      </c>
      <c r="AB351" s="335">
        <f t="shared" si="340"/>
        <v>0</v>
      </c>
      <c r="AC351" s="335">
        <f t="shared" si="340"/>
        <v>0</v>
      </c>
      <c r="AD351" s="338">
        <f t="shared" si="340"/>
        <v>0</v>
      </c>
      <c r="AE351" s="334">
        <f t="shared" si="340"/>
        <v>2</v>
      </c>
      <c r="AF351" s="335">
        <f t="shared" si="340"/>
        <v>40200</v>
      </c>
      <c r="AG351" s="335">
        <f t="shared" si="340"/>
        <v>0</v>
      </c>
      <c r="AH351" s="336">
        <f t="shared" si="340"/>
        <v>0</v>
      </c>
    </row>
    <row r="352" spans="2:34" ht="24" customHeight="1">
      <c r="B352" s="578" t="s">
        <v>195</v>
      </c>
      <c r="C352" s="579"/>
      <c r="D352" s="579"/>
      <c r="E352" s="579"/>
      <c r="F352" s="42" t="s">
        <v>160</v>
      </c>
      <c r="G352" s="327"/>
      <c r="H352" s="328"/>
      <c r="I352" s="329"/>
      <c r="J352" s="328"/>
      <c r="K352" s="329"/>
      <c r="L352" s="328"/>
      <c r="M352" s="329"/>
      <c r="N352" s="329"/>
      <c r="O352" s="329">
        <f>G352+I352+K352+M352</f>
        <v>0</v>
      </c>
      <c r="P352" s="330">
        <f>H352+J352+L352+N352</f>
        <v>0</v>
      </c>
      <c r="Q352" s="331"/>
      <c r="R352" s="329"/>
      <c r="S352" s="329"/>
      <c r="T352" s="328"/>
      <c r="U352" s="329"/>
      <c r="V352" s="328"/>
      <c r="W352" s="329"/>
      <c r="X352" s="328"/>
      <c r="Y352" s="329"/>
      <c r="Z352" s="328"/>
      <c r="AA352" s="329"/>
      <c r="AB352" s="328"/>
      <c r="AC352" s="329">
        <f>Q352+S352+U352+W352+Y352+AA352</f>
        <v>0</v>
      </c>
      <c r="AD352" s="332">
        <f>R352+T352+V352+X352+Z352+AB352</f>
        <v>0</v>
      </c>
      <c r="AE352" s="327">
        <f>O352+AC352</f>
        <v>0</v>
      </c>
      <c r="AF352" s="329">
        <f>P352+AD352</f>
        <v>0</v>
      </c>
      <c r="AG352" s="329"/>
      <c r="AH352" s="333"/>
    </row>
    <row r="353" spans="2:34" ht="24" customHeight="1">
      <c r="B353" s="580"/>
      <c r="C353" s="581"/>
      <c r="D353" s="581"/>
      <c r="E353" s="581"/>
      <c r="F353" s="23" t="s">
        <v>161</v>
      </c>
      <c r="G353" s="154"/>
      <c r="H353" s="148"/>
      <c r="I353" s="148"/>
      <c r="J353" s="148"/>
      <c r="K353" s="148"/>
      <c r="L353" s="148"/>
      <c r="M353" s="148"/>
      <c r="N353" s="148"/>
      <c r="O353" s="149">
        <f>G353+I353+K353+M353</f>
        <v>0</v>
      </c>
      <c r="P353" s="150">
        <f t="shared" ref="P353:P354" si="341">H353+J353+L353+N353</f>
        <v>0</v>
      </c>
      <c r="Q353" s="155"/>
      <c r="R353" s="148"/>
      <c r="S353" s="148"/>
      <c r="T353" s="148"/>
      <c r="U353" s="148"/>
      <c r="V353" s="148"/>
      <c r="W353" s="148"/>
      <c r="X353" s="148"/>
      <c r="Y353" s="148"/>
      <c r="Z353" s="148"/>
      <c r="AA353" s="148"/>
      <c r="AB353" s="148"/>
      <c r="AC353" s="149">
        <f t="shared" ref="AC353:AD354" si="342">Q353+S353+U353+W353+Y353+AA353</f>
        <v>0</v>
      </c>
      <c r="AD353" s="152">
        <f t="shared" si="342"/>
        <v>0</v>
      </c>
      <c r="AE353" s="147">
        <f t="shared" ref="AE353:AF354" si="343">O353+AC353</f>
        <v>0</v>
      </c>
      <c r="AF353" s="149">
        <f t="shared" si="343"/>
        <v>0</v>
      </c>
      <c r="AG353" s="148"/>
      <c r="AH353" s="153"/>
    </row>
    <row r="354" spans="2:34" ht="24" customHeight="1">
      <c r="B354" s="580"/>
      <c r="C354" s="581"/>
      <c r="D354" s="581"/>
      <c r="E354" s="581"/>
      <c r="F354" s="32" t="s">
        <v>162</v>
      </c>
      <c r="G354" s="157"/>
      <c r="H354" s="158"/>
      <c r="I354" s="158"/>
      <c r="J354" s="158"/>
      <c r="K354" s="158"/>
      <c r="L354" s="158"/>
      <c r="M354" s="158"/>
      <c r="N354" s="158"/>
      <c r="O354" s="159">
        <f>G354+I354+K354+M354</f>
        <v>0</v>
      </c>
      <c r="P354" s="160">
        <f t="shared" si="341"/>
        <v>0</v>
      </c>
      <c r="Q354" s="161"/>
      <c r="R354" s="158"/>
      <c r="S354" s="158"/>
      <c r="T354" s="158"/>
      <c r="U354" s="158"/>
      <c r="V354" s="158"/>
      <c r="W354" s="158"/>
      <c r="X354" s="158"/>
      <c r="Y354" s="158"/>
      <c r="Z354" s="158"/>
      <c r="AA354" s="158"/>
      <c r="AB354" s="158"/>
      <c r="AC354" s="159">
        <f t="shared" si="342"/>
        <v>0</v>
      </c>
      <c r="AD354" s="162">
        <f t="shared" si="342"/>
        <v>0</v>
      </c>
      <c r="AE354" s="163">
        <f t="shared" si="343"/>
        <v>0</v>
      </c>
      <c r="AF354" s="159">
        <f t="shared" si="343"/>
        <v>0</v>
      </c>
      <c r="AG354" s="164"/>
      <c r="AH354" s="165"/>
    </row>
    <row r="355" spans="2:34" ht="24" customHeight="1">
      <c r="B355" s="580"/>
      <c r="C355" s="581"/>
      <c r="D355" s="581"/>
      <c r="E355" s="581"/>
      <c r="F355" s="50" t="s">
        <v>16</v>
      </c>
      <c r="G355" s="334">
        <f>SUM(G352:G354)</f>
        <v>0</v>
      </c>
      <c r="H355" s="335">
        <f t="shared" ref="H355:AH355" si="344">SUM(H352:H354)</f>
        <v>0</v>
      </c>
      <c r="I355" s="335">
        <f t="shared" si="344"/>
        <v>0</v>
      </c>
      <c r="J355" s="335">
        <f t="shared" si="344"/>
        <v>0</v>
      </c>
      <c r="K355" s="335">
        <f t="shared" si="344"/>
        <v>0</v>
      </c>
      <c r="L355" s="335">
        <f t="shared" si="344"/>
        <v>0</v>
      </c>
      <c r="M355" s="335">
        <f t="shared" si="344"/>
        <v>0</v>
      </c>
      <c r="N355" s="335">
        <f t="shared" si="344"/>
        <v>0</v>
      </c>
      <c r="O355" s="335">
        <f t="shared" si="344"/>
        <v>0</v>
      </c>
      <c r="P355" s="336">
        <f t="shared" si="344"/>
        <v>0</v>
      </c>
      <c r="Q355" s="337">
        <f t="shared" si="344"/>
        <v>0</v>
      </c>
      <c r="R355" s="335">
        <f t="shared" si="344"/>
        <v>0</v>
      </c>
      <c r="S355" s="335">
        <f t="shared" si="344"/>
        <v>0</v>
      </c>
      <c r="T355" s="335">
        <f t="shared" si="344"/>
        <v>0</v>
      </c>
      <c r="U355" s="335">
        <f t="shared" si="344"/>
        <v>0</v>
      </c>
      <c r="V355" s="335">
        <f t="shared" si="344"/>
        <v>0</v>
      </c>
      <c r="W355" s="335">
        <f t="shared" si="344"/>
        <v>0</v>
      </c>
      <c r="X355" s="335">
        <f t="shared" si="344"/>
        <v>0</v>
      </c>
      <c r="Y355" s="335">
        <f t="shared" si="344"/>
        <v>0</v>
      </c>
      <c r="Z355" s="335">
        <f t="shared" si="344"/>
        <v>0</v>
      </c>
      <c r="AA355" s="335">
        <f t="shared" si="344"/>
        <v>0</v>
      </c>
      <c r="AB355" s="335">
        <f t="shared" si="344"/>
        <v>0</v>
      </c>
      <c r="AC355" s="335">
        <f t="shared" si="344"/>
        <v>0</v>
      </c>
      <c r="AD355" s="338">
        <f t="shared" si="344"/>
        <v>0</v>
      </c>
      <c r="AE355" s="334">
        <f t="shared" si="344"/>
        <v>0</v>
      </c>
      <c r="AF355" s="335">
        <f t="shared" si="344"/>
        <v>0</v>
      </c>
      <c r="AG355" s="335">
        <f t="shared" si="344"/>
        <v>0</v>
      </c>
      <c r="AH355" s="336">
        <f t="shared" si="344"/>
        <v>0</v>
      </c>
    </row>
    <row r="356" spans="2:34" ht="24" customHeight="1">
      <c r="B356" s="578" t="s">
        <v>196</v>
      </c>
      <c r="C356" s="579"/>
      <c r="D356" s="579"/>
      <c r="E356" s="579"/>
      <c r="F356" s="42" t="s">
        <v>160</v>
      </c>
      <c r="G356" s="327"/>
      <c r="H356" s="328"/>
      <c r="I356" s="329"/>
      <c r="J356" s="328"/>
      <c r="K356" s="329"/>
      <c r="L356" s="328"/>
      <c r="M356" s="329"/>
      <c r="N356" s="329"/>
      <c r="O356" s="329">
        <f>G356+I356+K356+M356</f>
        <v>0</v>
      </c>
      <c r="P356" s="330">
        <f>H356+J356+L356+N356</f>
        <v>0</v>
      </c>
      <c r="Q356" s="331"/>
      <c r="R356" s="329"/>
      <c r="S356" s="329"/>
      <c r="T356" s="328"/>
      <c r="U356" s="329"/>
      <c r="V356" s="328"/>
      <c r="W356" s="329"/>
      <c r="X356" s="328"/>
      <c r="Y356" s="329"/>
      <c r="Z356" s="328"/>
      <c r="AA356" s="329"/>
      <c r="AB356" s="328"/>
      <c r="AC356" s="329">
        <f>Q356+S356+U356+W356+Y356+AA356</f>
        <v>0</v>
      </c>
      <c r="AD356" s="332">
        <f>R356+T356+V356+X356+Z356+AB356</f>
        <v>0</v>
      </c>
      <c r="AE356" s="327">
        <f>O356+AC356</f>
        <v>0</v>
      </c>
      <c r="AF356" s="329">
        <f>P356+AD356</f>
        <v>0</v>
      </c>
      <c r="AG356" s="329"/>
      <c r="AH356" s="333"/>
    </row>
    <row r="357" spans="2:34" ht="24" customHeight="1">
      <c r="B357" s="580"/>
      <c r="C357" s="581"/>
      <c r="D357" s="581"/>
      <c r="E357" s="581"/>
      <c r="F357" s="23" t="s">
        <v>161</v>
      </c>
      <c r="G357" s="154"/>
      <c r="H357" s="148"/>
      <c r="I357" s="148"/>
      <c r="J357" s="148"/>
      <c r="K357" s="148"/>
      <c r="L357" s="148"/>
      <c r="M357" s="148"/>
      <c r="N357" s="148"/>
      <c r="O357" s="149">
        <f>G357+I357+K357+M357</f>
        <v>0</v>
      </c>
      <c r="P357" s="150">
        <f t="shared" ref="P357:P358" si="345">H357+J357+L357+N357</f>
        <v>0</v>
      </c>
      <c r="Q357" s="155"/>
      <c r="R357" s="148"/>
      <c r="S357" s="148"/>
      <c r="T357" s="148"/>
      <c r="U357" s="148"/>
      <c r="V357" s="148"/>
      <c r="W357" s="148"/>
      <c r="X357" s="148"/>
      <c r="Y357" s="148"/>
      <c r="Z357" s="148"/>
      <c r="AA357" s="148"/>
      <c r="AB357" s="148"/>
      <c r="AC357" s="149">
        <f t="shared" ref="AC357:AD358" si="346">Q357+S357+U357+W357+Y357+AA357</f>
        <v>0</v>
      </c>
      <c r="AD357" s="152">
        <f t="shared" si="346"/>
        <v>0</v>
      </c>
      <c r="AE357" s="147">
        <f t="shared" ref="AE357:AF358" si="347">O357+AC357</f>
        <v>0</v>
      </c>
      <c r="AF357" s="149">
        <f t="shared" si="347"/>
        <v>0</v>
      </c>
      <c r="AG357" s="148"/>
      <c r="AH357" s="153"/>
    </row>
    <row r="358" spans="2:34" ht="24" customHeight="1">
      <c r="B358" s="580"/>
      <c r="C358" s="581"/>
      <c r="D358" s="581"/>
      <c r="E358" s="581"/>
      <c r="F358" s="32" t="s">
        <v>162</v>
      </c>
      <c r="G358" s="157"/>
      <c r="H358" s="158"/>
      <c r="I358" s="158"/>
      <c r="J358" s="158"/>
      <c r="K358" s="158"/>
      <c r="L358" s="158"/>
      <c r="M358" s="158"/>
      <c r="N358" s="158"/>
      <c r="O358" s="159">
        <f>G358+I358+K358+M358</f>
        <v>0</v>
      </c>
      <c r="P358" s="160">
        <f t="shared" si="345"/>
        <v>0</v>
      </c>
      <c r="Q358" s="161"/>
      <c r="R358" s="158"/>
      <c r="S358" s="158"/>
      <c r="T358" s="158"/>
      <c r="U358" s="158"/>
      <c r="V358" s="158"/>
      <c r="W358" s="158"/>
      <c r="X358" s="158"/>
      <c r="Y358" s="158"/>
      <c r="Z358" s="158"/>
      <c r="AA358" s="158"/>
      <c r="AB358" s="158"/>
      <c r="AC358" s="159">
        <f t="shared" si="346"/>
        <v>0</v>
      </c>
      <c r="AD358" s="162">
        <f t="shared" si="346"/>
        <v>0</v>
      </c>
      <c r="AE358" s="163">
        <f t="shared" si="347"/>
        <v>0</v>
      </c>
      <c r="AF358" s="159">
        <f t="shared" si="347"/>
        <v>0</v>
      </c>
      <c r="AG358" s="164"/>
      <c r="AH358" s="165"/>
    </row>
    <row r="359" spans="2:34" ht="24" customHeight="1">
      <c r="B359" s="580"/>
      <c r="C359" s="581"/>
      <c r="D359" s="581"/>
      <c r="E359" s="581"/>
      <c r="F359" s="50" t="s">
        <v>16</v>
      </c>
      <c r="G359" s="334">
        <f>SUM(G356:G358)</f>
        <v>0</v>
      </c>
      <c r="H359" s="335">
        <f t="shared" ref="H359:AH359" si="348">SUM(H356:H358)</f>
        <v>0</v>
      </c>
      <c r="I359" s="335">
        <f t="shared" si="348"/>
        <v>0</v>
      </c>
      <c r="J359" s="335">
        <f t="shared" si="348"/>
        <v>0</v>
      </c>
      <c r="K359" s="335">
        <f t="shared" si="348"/>
        <v>0</v>
      </c>
      <c r="L359" s="335">
        <f t="shared" si="348"/>
        <v>0</v>
      </c>
      <c r="M359" s="335">
        <f t="shared" si="348"/>
        <v>0</v>
      </c>
      <c r="N359" s="335">
        <f t="shared" si="348"/>
        <v>0</v>
      </c>
      <c r="O359" s="335">
        <f t="shared" si="348"/>
        <v>0</v>
      </c>
      <c r="P359" s="336">
        <f t="shared" si="348"/>
        <v>0</v>
      </c>
      <c r="Q359" s="337">
        <f t="shared" si="348"/>
        <v>0</v>
      </c>
      <c r="R359" s="335">
        <f t="shared" si="348"/>
        <v>0</v>
      </c>
      <c r="S359" s="335">
        <f t="shared" si="348"/>
        <v>0</v>
      </c>
      <c r="T359" s="335">
        <f t="shared" si="348"/>
        <v>0</v>
      </c>
      <c r="U359" s="335">
        <f t="shared" si="348"/>
        <v>0</v>
      </c>
      <c r="V359" s="335">
        <f t="shared" si="348"/>
        <v>0</v>
      </c>
      <c r="W359" s="335">
        <f t="shared" si="348"/>
        <v>0</v>
      </c>
      <c r="X359" s="335">
        <f t="shared" si="348"/>
        <v>0</v>
      </c>
      <c r="Y359" s="335">
        <f t="shared" si="348"/>
        <v>0</v>
      </c>
      <c r="Z359" s="335">
        <f t="shared" si="348"/>
        <v>0</v>
      </c>
      <c r="AA359" s="335">
        <f t="shared" si="348"/>
        <v>0</v>
      </c>
      <c r="AB359" s="335">
        <f t="shared" si="348"/>
        <v>0</v>
      </c>
      <c r="AC359" s="335">
        <f t="shared" si="348"/>
        <v>0</v>
      </c>
      <c r="AD359" s="338">
        <f t="shared" si="348"/>
        <v>0</v>
      </c>
      <c r="AE359" s="334">
        <f t="shared" si="348"/>
        <v>0</v>
      </c>
      <c r="AF359" s="335">
        <f t="shared" si="348"/>
        <v>0</v>
      </c>
      <c r="AG359" s="335">
        <f t="shared" si="348"/>
        <v>0</v>
      </c>
      <c r="AH359" s="336">
        <f t="shared" si="348"/>
        <v>0</v>
      </c>
    </row>
    <row r="360" spans="2:34" ht="24" customHeight="1">
      <c r="B360" s="578" t="s">
        <v>197</v>
      </c>
      <c r="C360" s="579"/>
      <c r="D360" s="579"/>
      <c r="E360" s="579"/>
      <c r="F360" s="42" t="s">
        <v>160</v>
      </c>
      <c r="G360" s="327"/>
      <c r="H360" s="328"/>
      <c r="I360" s="329"/>
      <c r="J360" s="328"/>
      <c r="K360" s="329"/>
      <c r="L360" s="328"/>
      <c r="M360" s="329"/>
      <c r="N360" s="329"/>
      <c r="O360" s="329">
        <f>G360+I360+K360+M360</f>
        <v>0</v>
      </c>
      <c r="P360" s="330">
        <f>H360+J360+L360+N360</f>
        <v>0</v>
      </c>
      <c r="Q360" s="331"/>
      <c r="R360" s="329"/>
      <c r="S360" s="329"/>
      <c r="T360" s="328"/>
      <c r="U360" s="329"/>
      <c r="V360" s="328"/>
      <c r="W360" s="329"/>
      <c r="X360" s="328"/>
      <c r="Y360" s="329"/>
      <c r="Z360" s="328"/>
      <c r="AA360" s="329"/>
      <c r="AB360" s="328"/>
      <c r="AC360" s="329">
        <f>Q360+S360+U360+W360+Y360+AA360</f>
        <v>0</v>
      </c>
      <c r="AD360" s="332">
        <f>R360+T360+V360+X360+Z360+AB360</f>
        <v>0</v>
      </c>
      <c r="AE360" s="327">
        <f>O360+AC360</f>
        <v>0</v>
      </c>
      <c r="AF360" s="329">
        <f>P360+AD360</f>
        <v>0</v>
      </c>
      <c r="AG360" s="329"/>
      <c r="AH360" s="333"/>
    </row>
    <row r="361" spans="2:34" ht="24" customHeight="1">
      <c r="B361" s="580"/>
      <c r="C361" s="581"/>
      <c r="D361" s="581"/>
      <c r="E361" s="581"/>
      <c r="F361" s="23" t="s">
        <v>161</v>
      </c>
      <c r="G361" s="154"/>
      <c r="H361" s="148"/>
      <c r="I361" s="148"/>
      <c r="J361" s="148"/>
      <c r="K361" s="148"/>
      <c r="L361" s="148"/>
      <c r="M361" s="148"/>
      <c r="N361" s="148"/>
      <c r="O361" s="149">
        <f>G361+I361+K361+M361</f>
        <v>0</v>
      </c>
      <c r="P361" s="150">
        <f t="shared" ref="P361:P362" si="349">H361+J361+L361+N361</f>
        <v>0</v>
      </c>
      <c r="Q361" s="155"/>
      <c r="R361" s="148"/>
      <c r="S361" s="148"/>
      <c r="T361" s="148"/>
      <c r="U361" s="148"/>
      <c r="V361" s="148"/>
      <c r="W361" s="148"/>
      <c r="X361" s="148"/>
      <c r="Y361" s="148"/>
      <c r="Z361" s="148"/>
      <c r="AA361" s="148"/>
      <c r="AB361" s="148"/>
      <c r="AC361" s="149">
        <f t="shared" ref="AC361:AD362" si="350">Q361+S361+U361+W361+Y361+AA361</f>
        <v>0</v>
      </c>
      <c r="AD361" s="152">
        <f t="shared" si="350"/>
        <v>0</v>
      </c>
      <c r="AE361" s="147">
        <f t="shared" ref="AE361:AF362" si="351">O361+AC361</f>
        <v>0</v>
      </c>
      <c r="AF361" s="149">
        <f t="shared" si="351"/>
        <v>0</v>
      </c>
      <c r="AG361" s="148"/>
      <c r="AH361" s="153"/>
    </row>
    <row r="362" spans="2:34" ht="24" customHeight="1">
      <c r="B362" s="580"/>
      <c r="C362" s="581"/>
      <c r="D362" s="581"/>
      <c r="E362" s="581"/>
      <c r="F362" s="32" t="s">
        <v>162</v>
      </c>
      <c r="G362" s="157"/>
      <c r="H362" s="158"/>
      <c r="I362" s="158"/>
      <c r="J362" s="158"/>
      <c r="K362" s="158"/>
      <c r="L362" s="158"/>
      <c r="M362" s="158"/>
      <c r="N362" s="158"/>
      <c r="O362" s="159">
        <f>G362+I362+K362+M362</f>
        <v>0</v>
      </c>
      <c r="P362" s="160">
        <f t="shared" si="349"/>
        <v>0</v>
      </c>
      <c r="Q362" s="161"/>
      <c r="R362" s="158"/>
      <c r="S362" s="158"/>
      <c r="T362" s="158"/>
      <c r="U362" s="158"/>
      <c r="V362" s="158"/>
      <c r="W362" s="158"/>
      <c r="X362" s="158"/>
      <c r="Y362" s="158"/>
      <c r="Z362" s="158"/>
      <c r="AA362" s="158"/>
      <c r="AB362" s="158"/>
      <c r="AC362" s="159">
        <f t="shared" si="350"/>
        <v>0</v>
      </c>
      <c r="AD362" s="162">
        <f t="shared" si="350"/>
        <v>0</v>
      </c>
      <c r="AE362" s="163">
        <f t="shared" si="351"/>
        <v>0</v>
      </c>
      <c r="AF362" s="159">
        <f t="shared" si="351"/>
        <v>0</v>
      </c>
      <c r="AG362" s="164"/>
      <c r="AH362" s="165"/>
    </row>
    <row r="363" spans="2:34" ht="24" customHeight="1" thickBot="1">
      <c r="B363" s="582"/>
      <c r="C363" s="583"/>
      <c r="D363" s="583"/>
      <c r="E363" s="583"/>
      <c r="F363" s="50" t="s">
        <v>16</v>
      </c>
      <c r="G363" s="334">
        <f>SUM(G360:G362)</f>
        <v>0</v>
      </c>
      <c r="H363" s="335">
        <f t="shared" ref="H363:AH363" si="352">SUM(H360:H362)</f>
        <v>0</v>
      </c>
      <c r="I363" s="335">
        <f t="shared" si="352"/>
        <v>0</v>
      </c>
      <c r="J363" s="335">
        <f t="shared" si="352"/>
        <v>0</v>
      </c>
      <c r="K363" s="335">
        <f t="shared" si="352"/>
        <v>0</v>
      </c>
      <c r="L363" s="335">
        <f t="shared" si="352"/>
        <v>0</v>
      </c>
      <c r="M363" s="335">
        <f t="shared" si="352"/>
        <v>0</v>
      </c>
      <c r="N363" s="335">
        <f t="shared" si="352"/>
        <v>0</v>
      </c>
      <c r="O363" s="335">
        <f t="shared" si="352"/>
        <v>0</v>
      </c>
      <c r="P363" s="336">
        <f t="shared" si="352"/>
        <v>0</v>
      </c>
      <c r="Q363" s="337">
        <f t="shared" si="352"/>
        <v>0</v>
      </c>
      <c r="R363" s="335">
        <f t="shared" si="352"/>
        <v>0</v>
      </c>
      <c r="S363" s="335">
        <f t="shared" si="352"/>
        <v>0</v>
      </c>
      <c r="T363" s="335">
        <f t="shared" si="352"/>
        <v>0</v>
      </c>
      <c r="U363" s="335">
        <f t="shared" si="352"/>
        <v>0</v>
      </c>
      <c r="V363" s="335">
        <f t="shared" si="352"/>
        <v>0</v>
      </c>
      <c r="W363" s="335">
        <f t="shared" si="352"/>
        <v>0</v>
      </c>
      <c r="X363" s="335">
        <f t="shared" si="352"/>
        <v>0</v>
      </c>
      <c r="Y363" s="335">
        <f t="shared" si="352"/>
        <v>0</v>
      </c>
      <c r="Z363" s="335">
        <f t="shared" si="352"/>
        <v>0</v>
      </c>
      <c r="AA363" s="335">
        <f t="shared" si="352"/>
        <v>0</v>
      </c>
      <c r="AB363" s="335">
        <f t="shared" si="352"/>
        <v>0</v>
      </c>
      <c r="AC363" s="335">
        <f t="shared" si="352"/>
        <v>0</v>
      </c>
      <c r="AD363" s="338">
        <f t="shared" si="352"/>
        <v>0</v>
      </c>
      <c r="AE363" s="334">
        <f t="shared" si="352"/>
        <v>0</v>
      </c>
      <c r="AF363" s="335">
        <f t="shared" si="352"/>
        <v>0</v>
      </c>
      <c r="AG363" s="335">
        <f t="shared" si="352"/>
        <v>0</v>
      </c>
      <c r="AH363" s="336">
        <f t="shared" si="352"/>
        <v>0</v>
      </c>
    </row>
    <row r="364" spans="2:34" s="268" customFormat="1" ht="24" customHeight="1">
      <c r="B364" s="586" t="s">
        <v>198</v>
      </c>
      <c r="C364" s="587"/>
      <c r="D364" s="587"/>
      <c r="E364" s="675"/>
      <c r="F364" s="121" t="s">
        <v>164</v>
      </c>
      <c r="G364" s="92"/>
      <c r="H364" s="93"/>
      <c r="I364" s="94"/>
      <c r="J364" s="93"/>
      <c r="K364" s="94"/>
      <c r="L364" s="93"/>
      <c r="M364" s="94">
        <v>6</v>
      </c>
      <c r="N364" s="94">
        <v>1800</v>
      </c>
      <c r="O364" s="94">
        <v>6</v>
      </c>
      <c r="P364" s="95">
        <v>1800</v>
      </c>
      <c r="Q364" s="96"/>
      <c r="R364" s="94"/>
      <c r="S364" s="94">
        <v>24</v>
      </c>
      <c r="T364" s="93">
        <v>642177</v>
      </c>
      <c r="U364" s="94"/>
      <c r="V364" s="93"/>
      <c r="W364" s="94"/>
      <c r="X364" s="93"/>
      <c r="Y364" s="94"/>
      <c r="Z364" s="93"/>
      <c r="AA364" s="94"/>
      <c r="AB364" s="93"/>
      <c r="AC364" s="94">
        <v>24</v>
      </c>
      <c r="AD364" s="97">
        <v>642177</v>
      </c>
      <c r="AE364" s="92">
        <v>30</v>
      </c>
      <c r="AF364" s="94">
        <v>643977</v>
      </c>
      <c r="AG364" s="94">
        <v>30</v>
      </c>
      <c r="AH364" s="98">
        <v>643977</v>
      </c>
    </row>
    <row r="365" spans="2:34" s="268" customFormat="1" ht="24" customHeight="1">
      <c r="B365" s="586"/>
      <c r="C365" s="587"/>
      <c r="D365" s="587"/>
      <c r="E365" s="675"/>
      <c r="F365" s="122" t="s">
        <v>165</v>
      </c>
      <c r="G365" s="99"/>
      <c r="H365" s="100"/>
      <c r="I365" s="100"/>
      <c r="J365" s="100"/>
      <c r="K365" s="100"/>
      <c r="L365" s="100"/>
      <c r="M365" s="100"/>
      <c r="N365" s="100"/>
      <c r="O365" s="101">
        <v>0</v>
      </c>
      <c r="P365" s="102">
        <v>0</v>
      </c>
      <c r="Q365" s="103"/>
      <c r="R365" s="100"/>
      <c r="S365" s="100"/>
      <c r="T365" s="100"/>
      <c r="U365" s="100"/>
      <c r="V365" s="100"/>
      <c r="W365" s="100"/>
      <c r="X365" s="100"/>
      <c r="Y365" s="100"/>
      <c r="Z365" s="100"/>
      <c r="AA365" s="100"/>
      <c r="AB365" s="100"/>
      <c r="AC365" s="101">
        <v>0</v>
      </c>
      <c r="AD365" s="104">
        <v>0</v>
      </c>
      <c r="AE365" s="105">
        <v>0</v>
      </c>
      <c r="AF365" s="101">
        <v>0</v>
      </c>
      <c r="AG365" s="100"/>
      <c r="AH365" s="106"/>
    </row>
    <row r="366" spans="2:34" s="268" customFormat="1" ht="24" customHeight="1">
      <c r="B366" s="586"/>
      <c r="C366" s="587"/>
      <c r="D366" s="587"/>
      <c r="E366" s="675"/>
      <c r="F366" s="123" t="s">
        <v>166</v>
      </c>
      <c r="G366" s="107"/>
      <c r="H366" s="108"/>
      <c r="I366" s="108"/>
      <c r="J366" s="108"/>
      <c r="K366" s="108"/>
      <c r="L366" s="108"/>
      <c r="M366" s="108"/>
      <c r="N366" s="108"/>
      <c r="O366" s="109">
        <v>0</v>
      </c>
      <c r="P366" s="110">
        <v>0</v>
      </c>
      <c r="Q366" s="111"/>
      <c r="R366" s="108"/>
      <c r="S366" s="108"/>
      <c r="T366" s="108"/>
      <c r="U366" s="108"/>
      <c r="V366" s="108"/>
      <c r="W366" s="108"/>
      <c r="X366" s="108"/>
      <c r="Y366" s="108"/>
      <c r="Z366" s="108"/>
      <c r="AA366" s="108"/>
      <c r="AB366" s="108"/>
      <c r="AC366" s="109">
        <v>0</v>
      </c>
      <c r="AD366" s="112">
        <v>0</v>
      </c>
      <c r="AE366" s="113">
        <v>0</v>
      </c>
      <c r="AF366" s="109">
        <v>0</v>
      </c>
      <c r="AG366" s="114"/>
      <c r="AH366" s="115"/>
    </row>
    <row r="367" spans="2:34" s="268" customFormat="1" ht="24" customHeight="1">
      <c r="B367" s="586"/>
      <c r="C367" s="587"/>
      <c r="D367" s="587"/>
      <c r="E367" s="675"/>
      <c r="F367" s="265" t="s">
        <v>16</v>
      </c>
      <c r="G367" s="266">
        <f>SUM(G364:G366)</f>
        <v>0</v>
      </c>
      <c r="H367" s="235">
        <f t="shared" ref="H367:AH367" si="353">SUM(H364:H366)</f>
        <v>0</v>
      </c>
      <c r="I367" s="235">
        <f t="shared" si="353"/>
        <v>0</v>
      </c>
      <c r="J367" s="235">
        <f t="shared" si="353"/>
        <v>0</v>
      </c>
      <c r="K367" s="235">
        <f t="shared" si="353"/>
        <v>0</v>
      </c>
      <c r="L367" s="235">
        <f t="shared" si="353"/>
        <v>0</v>
      </c>
      <c r="M367" s="235">
        <f t="shared" si="353"/>
        <v>6</v>
      </c>
      <c r="N367" s="235">
        <f t="shared" si="353"/>
        <v>1800</v>
      </c>
      <c r="O367" s="235">
        <f t="shared" si="353"/>
        <v>6</v>
      </c>
      <c r="P367" s="237">
        <f t="shared" si="353"/>
        <v>1800</v>
      </c>
      <c r="Q367" s="267">
        <f t="shared" si="353"/>
        <v>0</v>
      </c>
      <c r="R367" s="235">
        <f t="shared" si="353"/>
        <v>0</v>
      </c>
      <c r="S367" s="235">
        <f t="shared" si="353"/>
        <v>24</v>
      </c>
      <c r="T367" s="235">
        <f t="shared" si="353"/>
        <v>642177</v>
      </c>
      <c r="U367" s="235">
        <f t="shared" si="353"/>
        <v>0</v>
      </c>
      <c r="V367" s="235">
        <f t="shared" si="353"/>
        <v>0</v>
      </c>
      <c r="W367" s="235">
        <f t="shared" si="353"/>
        <v>0</v>
      </c>
      <c r="X367" s="235">
        <f t="shared" si="353"/>
        <v>0</v>
      </c>
      <c r="Y367" s="235">
        <f t="shared" si="353"/>
        <v>0</v>
      </c>
      <c r="Z367" s="235">
        <f t="shared" si="353"/>
        <v>0</v>
      </c>
      <c r="AA367" s="235">
        <f t="shared" si="353"/>
        <v>0</v>
      </c>
      <c r="AB367" s="235">
        <f t="shared" si="353"/>
        <v>0</v>
      </c>
      <c r="AC367" s="235">
        <f t="shared" si="353"/>
        <v>24</v>
      </c>
      <c r="AD367" s="236">
        <f t="shared" si="353"/>
        <v>642177</v>
      </c>
      <c r="AE367" s="266">
        <f t="shared" si="353"/>
        <v>30</v>
      </c>
      <c r="AF367" s="235">
        <f t="shared" si="353"/>
        <v>643977</v>
      </c>
      <c r="AG367" s="235">
        <f t="shared" si="353"/>
        <v>30</v>
      </c>
      <c r="AH367" s="237">
        <f t="shared" si="353"/>
        <v>643977</v>
      </c>
    </row>
    <row r="368" spans="2:34" s="268" customFormat="1" ht="24" customHeight="1">
      <c r="B368" s="584" t="s">
        <v>199</v>
      </c>
      <c r="C368" s="585"/>
      <c r="D368" s="585"/>
      <c r="E368" s="585"/>
      <c r="F368" s="276" t="s">
        <v>164</v>
      </c>
      <c r="G368" s="277">
        <v>5</v>
      </c>
      <c r="H368" s="278">
        <v>70230</v>
      </c>
      <c r="I368" s="279">
        <v>28</v>
      </c>
      <c r="J368" s="278">
        <v>1948780</v>
      </c>
      <c r="K368" s="279"/>
      <c r="L368" s="278"/>
      <c r="M368" s="279">
        <v>38</v>
      </c>
      <c r="N368" s="279">
        <v>138000</v>
      </c>
      <c r="O368" s="279">
        <v>71</v>
      </c>
      <c r="P368" s="280">
        <v>2157010</v>
      </c>
      <c r="Q368" s="281">
        <v>10</v>
      </c>
      <c r="R368" s="279">
        <v>301182</v>
      </c>
      <c r="S368" s="279">
        <v>155</v>
      </c>
      <c r="T368" s="278">
        <v>11990198</v>
      </c>
      <c r="U368" s="279"/>
      <c r="V368" s="278"/>
      <c r="W368" s="279"/>
      <c r="X368" s="278"/>
      <c r="Y368" s="279"/>
      <c r="Z368" s="278"/>
      <c r="AA368" s="279">
        <v>2</v>
      </c>
      <c r="AB368" s="278">
        <v>81900</v>
      </c>
      <c r="AC368" s="279">
        <v>167</v>
      </c>
      <c r="AD368" s="282">
        <v>12373280</v>
      </c>
      <c r="AE368" s="277">
        <v>238</v>
      </c>
      <c r="AF368" s="279">
        <v>14530290</v>
      </c>
      <c r="AG368" s="279">
        <v>238</v>
      </c>
      <c r="AH368" s="283">
        <v>14530290</v>
      </c>
    </row>
    <row r="369" spans="2:34" s="268" customFormat="1" ht="24" customHeight="1">
      <c r="B369" s="586"/>
      <c r="C369" s="587"/>
      <c r="D369" s="587"/>
      <c r="E369" s="587"/>
      <c r="F369" s="122" t="s">
        <v>165</v>
      </c>
      <c r="G369" s="99"/>
      <c r="H369" s="100"/>
      <c r="I369" s="100"/>
      <c r="J369" s="100"/>
      <c r="K369" s="100"/>
      <c r="L369" s="100"/>
      <c r="M369" s="100"/>
      <c r="N369" s="100"/>
      <c r="O369" s="101">
        <v>0</v>
      </c>
      <c r="P369" s="102">
        <v>0</v>
      </c>
      <c r="Q369" s="103"/>
      <c r="R369" s="100"/>
      <c r="S369" s="100"/>
      <c r="T369" s="100"/>
      <c r="U369" s="100"/>
      <c r="V369" s="100"/>
      <c r="W369" s="100"/>
      <c r="X369" s="100"/>
      <c r="Y369" s="100"/>
      <c r="Z369" s="100"/>
      <c r="AA369" s="100"/>
      <c r="AB369" s="100"/>
      <c r="AC369" s="101">
        <v>0</v>
      </c>
      <c r="AD369" s="104">
        <v>0</v>
      </c>
      <c r="AE369" s="105">
        <v>0</v>
      </c>
      <c r="AF369" s="101">
        <v>0</v>
      </c>
      <c r="AG369" s="100"/>
      <c r="AH369" s="106"/>
    </row>
    <row r="370" spans="2:34" s="268" customFormat="1" ht="24" customHeight="1">
      <c r="B370" s="586"/>
      <c r="C370" s="587"/>
      <c r="D370" s="587"/>
      <c r="E370" s="587"/>
      <c r="F370" s="123" t="s">
        <v>166</v>
      </c>
      <c r="G370" s="107"/>
      <c r="H370" s="108"/>
      <c r="I370" s="108"/>
      <c r="J370" s="108"/>
      <c r="K370" s="108"/>
      <c r="L370" s="108"/>
      <c r="M370" s="108"/>
      <c r="N370" s="108"/>
      <c r="O370" s="109">
        <v>0</v>
      </c>
      <c r="P370" s="110">
        <v>0</v>
      </c>
      <c r="Q370" s="111"/>
      <c r="R370" s="108"/>
      <c r="S370" s="108"/>
      <c r="T370" s="108"/>
      <c r="U370" s="108"/>
      <c r="V370" s="108"/>
      <c r="W370" s="108"/>
      <c r="X370" s="108"/>
      <c r="Y370" s="108"/>
      <c r="Z370" s="108"/>
      <c r="AA370" s="108"/>
      <c r="AB370" s="108"/>
      <c r="AC370" s="109">
        <v>0</v>
      </c>
      <c r="AD370" s="112">
        <v>0</v>
      </c>
      <c r="AE370" s="113">
        <v>0</v>
      </c>
      <c r="AF370" s="109">
        <v>0</v>
      </c>
      <c r="AG370" s="114"/>
      <c r="AH370" s="115"/>
    </row>
    <row r="371" spans="2:34" s="268" customFormat="1" ht="24" customHeight="1">
      <c r="B371" s="586"/>
      <c r="C371" s="587"/>
      <c r="D371" s="587"/>
      <c r="E371" s="587"/>
      <c r="F371" s="269" t="s">
        <v>16</v>
      </c>
      <c r="G371" s="270">
        <f>SUM(G368:G370)</f>
        <v>5</v>
      </c>
      <c r="H371" s="142">
        <f t="shared" ref="H371:AH371" si="354">SUM(H368:H370)</f>
        <v>70230</v>
      </c>
      <c r="I371" s="142">
        <f t="shared" si="354"/>
        <v>28</v>
      </c>
      <c r="J371" s="142">
        <f t="shared" si="354"/>
        <v>1948780</v>
      </c>
      <c r="K371" s="142">
        <f t="shared" si="354"/>
        <v>0</v>
      </c>
      <c r="L371" s="142">
        <f t="shared" si="354"/>
        <v>0</v>
      </c>
      <c r="M371" s="142">
        <f t="shared" si="354"/>
        <v>38</v>
      </c>
      <c r="N371" s="142">
        <f t="shared" si="354"/>
        <v>138000</v>
      </c>
      <c r="O371" s="142">
        <f t="shared" si="354"/>
        <v>71</v>
      </c>
      <c r="P371" s="144">
        <f t="shared" si="354"/>
        <v>2157010</v>
      </c>
      <c r="Q371" s="271">
        <f t="shared" si="354"/>
        <v>10</v>
      </c>
      <c r="R371" s="142">
        <f t="shared" si="354"/>
        <v>301182</v>
      </c>
      <c r="S371" s="142">
        <f t="shared" si="354"/>
        <v>155</v>
      </c>
      <c r="T371" s="142">
        <f t="shared" si="354"/>
        <v>11990198</v>
      </c>
      <c r="U371" s="142">
        <f t="shared" si="354"/>
        <v>0</v>
      </c>
      <c r="V371" s="142">
        <f t="shared" si="354"/>
        <v>0</v>
      </c>
      <c r="W371" s="142">
        <f t="shared" si="354"/>
        <v>0</v>
      </c>
      <c r="X371" s="142">
        <f t="shared" si="354"/>
        <v>0</v>
      </c>
      <c r="Y371" s="142">
        <f t="shared" si="354"/>
        <v>0</v>
      </c>
      <c r="Z371" s="142">
        <f t="shared" si="354"/>
        <v>0</v>
      </c>
      <c r="AA371" s="142">
        <f t="shared" si="354"/>
        <v>2</v>
      </c>
      <c r="AB371" s="142">
        <f t="shared" si="354"/>
        <v>81900</v>
      </c>
      <c r="AC371" s="142">
        <f t="shared" si="354"/>
        <v>167</v>
      </c>
      <c r="AD371" s="143">
        <f t="shared" si="354"/>
        <v>12373280</v>
      </c>
      <c r="AE371" s="270">
        <f t="shared" si="354"/>
        <v>238</v>
      </c>
      <c r="AF371" s="142">
        <f t="shared" si="354"/>
        <v>14530290</v>
      </c>
      <c r="AG371" s="142">
        <f t="shared" si="354"/>
        <v>238</v>
      </c>
      <c r="AH371" s="144">
        <f t="shared" si="354"/>
        <v>14530290</v>
      </c>
    </row>
    <row r="372" spans="2:34" s="268" customFormat="1" ht="24" customHeight="1">
      <c r="B372" s="584" t="s">
        <v>200</v>
      </c>
      <c r="C372" s="585"/>
      <c r="D372" s="585"/>
      <c r="E372" s="585"/>
      <c r="F372" s="276" t="s">
        <v>164</v>
      </c>
      <c r="G372" s="277"/>
      <c r="H372" s="278"/>
      <c r="I372" s="279"/>
      <c r="J372" s="278"/>
      <c r="K372" s="279"/>
      <c r="L372" s="278"/>
      <c r="M372" s="279"/>
      <c r="N372" s="279"/>
      <c r="O372" s="279">
        <v>0</v>
      </c>
      <c r="P372" s="280">
        <v>0</v>
      </c>
      <c r="Q372" s="281"/>
      <c r="R372" s="279"/>
      <c r="S372" s="279"/>
      <c r="T372" s="278"/>
      <c r="U372" s="279">
        <v>3</v>
      </c>
      <c r="V372" s="278">
        <v>4266150</v>
      </c>
      <c r="W372" s="279"/>
      <c r="X372" s="278"/>
      <c r="Y372" s="279"/>
      <c r="Z372" s="278"/>
      <c r="AA372" s="279"/>
      <c r="AB372" s="278"/>
      <c r="AC372" s="279">
        <v>3</v>
      </c>
      <c r="AD372" s="282">
        <v>4266150</v>
      </c>
      <c r="AE372" s="277">
        <v>3</v>
      </c>
      <c r="AF372" s="279">
        <v>4266150</v>
      </c>
      <c r="AG372" s="279">
        <v>3</v>
      </c>
      <c r="AH372" s="283">
        <v>4266150</v>
      </c>
    </row>
    <row r="373" spans="2:34" s="268" customFormat="1" ht="24" customHeight="1">
      <c r="B373" s="586"/>
      <c r="C373" s="587"/>
      <c r="D373" s="587"/>
      <c r="E373" s="587"/>
      <c r="F373" s="122" t="s">
        <v>165</v>
      </c>
      <c r="G373" s="99"/>
      <c r="H373" s="100"/>
      <c r="I373" s="100"/>
      <c r="J373" s="100"/>
      <c r="K373" s="100"/>
      <c r="L373" s="100"/>
      <c r="M373" s="100"/>
      <c r="N373" s="100"/>
      <c r="O373" s="101">
        <v>0</v>
      </c>
      <c r="P373" s="102">
        <v>0</v>
      </c>
      <c r="Q373" s="103"/>
      <c r="R373" s="100"/>
      <c r="S373" s="100"/>
      <c r="T373" s="100"/>
      <c r="U373" s="100"/>
      <c r="V373" s="100"/>
      <c r="W373" s="100"/>
      <c r="X373" s="100"/>
      <c r="Y373" s="100"/>
      <c r="Z373" s="100"/>
      <c r="AA373" s="100"/>
      <c r="AB373" s="100"/>
      <c r="AC373" s="101">
        <v>0</v>
      </c>
      <c r="AD373" s="104">
        <v>0</v>
      </c>
      <c r="AE373" s="105">
        <v>0</v>
      </c>
      <c r="AF373" s="101">
        <v>0</v>
      </c>
      <c r="AG373" s="100"/>
      <c r="AH373" s="106"/>
    </row>
    <row r="374" spans="2:34" s="268" customFormat="1" ht="24" customHeight="1">
      <c r="B374" s="586"/>
      <c r="C374" s="587"/>
      <c r="D374" s="587"/>
      <c r="E374" s="587"/>
      <c r="F374" s="123" t="s">
        <v>166</v>
      </c>
      <c r="G374" s="107"/>
      <c r="H374" s="108"/>
      <c r="I374" s="108"/>
      <c r="J374" s="108"/>
      <c r="K374" s="108"/>
      <c r="L374" s="108"/>
      <c r="M374" s="108">
        <v>2</v>
      </c>
      <c r="N374" s="108">
        <v>8016256</v>
      </c>
      <c r="O374" s="109">
        <v>2</v>
      </c>
      <c r="P374" s="110">
        <v>8016256</v>
      </c>
      <c r="Q374" s="111"/>
      <c r="R374" s="108"/>
      <c r="S374" s="108"/>
      <c r="T374" s="108"/>
      <c r="U374" s="108"/>
      <c r="V374" s="108"/>
      <c r="W374" s="108"/>
      <c r="X374" s="108"/>
      <c r="Y374" s="108"/>
      <c r="Z374" s="108"/>
      <c r="AA374" s="108"/>
      <c r="AB374" s="108"/>
      <c r="AC374" s="109">
        <v>0</v>
      </c>
      <c r="AD374" s="112">
        <v>0</v>
      </c>
      <c r="AE374" s="113">
        <v>2</v>
      </c>
      <c r="AF374" s="109">
        <v>8016256</v>
      </c>
      <c r="AG374" s="108">
        <v>2</v>
      </c>
      <c r="AH374" s="376">
        <v>8016256</v>
      </c>
    </row>
    <row r="375" spans="2:34" s="268" customFormat="1" ht="24" customHeight="1">
      <c r="B375" s="586"/>
      <c r="C375" s="587"/>
      <c r="D375" s="587"/>
      <c r="E375" s="587"/>
      <c r="F375" s="269" t="s">
        <v>16</v>
      </c>
      <c r="G375" s="270">
        <f>SUM(G372:G374)</f>
        <v>0</v>
      </c>
      <c r="H375" s="142">
        <f t="shared" ref="H375:AH375" si="355">SUM(H372:H374)</f>
        <v>0</v>
      </c>
      <c r="I375" s="142">
        <f t="shared" si="355"/>
        <v>0</v>
      </c>
      <c r="J375" s="142">
        <f t="shared" si="355"/>
        <v>0</v>
      </c>
      <c r="K375" s="142">
        <f t="shared" si="355"/>
        <v>0</v>
      </c>
      <c r="L375" s="142">
        <f t="shared" si="355"/>
        <v>0</v>
      </c>
      <c r="M375" s="142">
        <f t="shared" si="355"/>
        <v>2</v>
      </c>
      <c r="N375" s="142">
        <f t="shared" si="355"/>
        <v>8016256</v>
      </c>
      <c r="O375" s="142">
        <f t="shared" si="355"/>
        <v>2</v>
      </c>
      <c r="P375" s="144">
        <f t="shared" si="355"/>
        <v>8016256</v>
      </c>
      <c r="Q375" s="271">
        <f t="shared" si="355"/>
        <v>0</v>
      </c>
      <c r="R375" s="142">
        <f t="shared" si="355"/>
        <v>0</v>
      </c>
      <c r="S375" s="142">
        <f t="shared" si="355"/>
        <v>0</v>
      </c>
      <c r="T375" s="142">
        <f t="shared" si="355"/>
        <v>0</v>
      </c>
      <c r="U375" s="142">
        <f t="shared" si="355"/>
        <v>3</v>
      </c>
      <c r="V375" s="142">
        <f t="shared" si="355"/>
        <v>4266150</v>
      </c>
      <c r="W375" s="142">
        <f t="shared" si="355"/>
        <v>0</v>
      </c>
      <c r="X375" s="142">
        <f t="shared" si="355"/>
        <v>0</v>
      </c>
      <c r="Y375" s="142">
        <f t="shared" si="355"/>
        <v>0</v>
      </c>
      <c r="Z375" s="142">
        <f t="shared" si="355"/>
        <v>0</v>
      </c>
      <c r="AA375" s="142">
        <f t="shared" si="355"/>
        <v>0</v>
      </c>
      <c r="AB375" s="142">
        <f t="shared" si="355"/>
        <v>0</v>
      </c>
      <c r="AC375" s="142">
        <f t="shared" si="355"/>
        <v>3</v>
      </c>
      <c r="AD375" s="143">
        <f t="shared" si="355"/>
        <v>4266150</v>
      </c>
      <c r="AE375" s="270">
        <f t="shared" si="355"/>
        <v>5</v>
      </c>
      <c r="AF375" s="142">
        <f t="shared" si="355"/>
        <v>12282406</v>
      </c>
      <c r="AG375" s="142">
        <f t="shared" si="355"/>
        <v>5</v>
      </c>
      <c r="AH375" s="144">
        <f t="shared" si="355"/>
        <v>12282406</v>
      </c>
    </row>
    <row r="376" spans="2:34" s="268" customFormat="1" ht="24" customHeight="1">
      <c r="B376" s="584" t="s">
        <v>201</v>
      </c>
      <c r="C376" s="585"/>
      <c r="D376" s="585"/>
      <c r="E376" s="585"/>
      <c r="F376" s="276" t="s">
        <v>164</v>
      </c>
      <c r="G376" s="277"/>
      <c r="H376" s="278"/>
      <c r="I376" s="279"/>
      <c r="J376" s="278"/>
      <c r="K376" s="279"/>
      <c r="L376" s="278"/>
      <c r="M376" s="279"/>
      <c r="N376" s="279"/>
      <c r="O376" s="279">
        <v>0</v>
      </c>
      <c r="P376" s="280">
        <v>0</v>
      </c>
      <c r="Q376" s="281"/>
      <c r="R376" s="279"/>
      <c r="S376" s="279">
        <v>1</v>
      </c>
      <c r="T376" s="278">
        <v>752297</v>
      </c>
      <c r="U376" s="279">
        <v>7</v>
      </c>
      <c r="V376" s="278">
        <v>10963786</v>
      </c>
      <c r="W376" s="279"/>
      <c r="X376" s="278"/>
      <c r="Y376" s="279"/>
      <c r="Z376" s="278"/>
      <c r="AA376" s="279">
        <v>1</v>
      </c>
      <c r="AB376" s="278">
        <v>1500450</v>
      </c>
      <c r="AC376" s="279">
        <v>9</v>
      </c>
      <c r="AD376" s="282">
        <v>13216533</v>
      </c>
      <c r="AE376" s="277">
        <v>9</v>
      </c>
      <c r="AF376" s="279">
        <v>13216533</v>
      </c>
      <c r="AG376" s="279">
        <v>9</v>
      </c>
      <c r="AH376" s="283">
        <v>13216533</v>
      </c>
    </row>
    <row r="377" spans="2:34" s="268" customFormat="1" ht="24" customHeight="1">
      <c r="B377" s="586"/>
      <c r="C377" s="587"/>
      <c r="D377" s="587"/>
      <c r="E377" s="587"/>
      <c r="F377" s="122" t="s">
        <v>165</v>
      </c>
      <c r="G377" s="99"/>
      <c r="H377" s="100"/>
      <c r="I377" s="100"/>
      <c r="J377" s="100"/>
      <c r="K377" s="100"/>
      <c r="L377" s="100"/>
      <c r="M377" s="100"/>
      <c r="N377" s="100"/>
      <c r="O377" s="101">
        <v>0</v>
      </c>
      <c r="P377" s="102">
        <v>0</v>
      </c>
      <c r="Q377" s="103"/>
      <c r="R377" s="100"/>
      <c r="S377" s="100"/>
      <c r="T377" s="100"/>
      <c r="U377" s="100"/>
      <c r="V377" s="100"/>
      <c r="W377" s="100"/>
      <c r="X377" s="100"/>
      <c r="Y377" s="100"/>
      <c r="Z377" s="100"/>
      <c r="AA377" s="100"/>
      <c r="AB377" s="100"/>
      <c r="AC377" s="101">
        <v>0</v>
      </c>
      <c r="AD377" s="104">
        <v>0</v>
      </c>
      <c r="AE377" s="105">
        <v>0</v>
      </c>
      <c r="AF377" s="101">
        <v>0</v>
      </c>
      <c r="AG377" s="100"/>
      <c r="AH377" s="106"/>
    </row>
    <row r="378" spans="2:34" s="268" customFormat="1" ht="24" customHeight="1">
      <c r="B378" s="586"/>
      <c r="C378" s="587"/>
      <c r="D378" s="587"/>
      <c r="E378" s="587"/>
      <c r="F378" s="123" t="s">
        <v>166</v>
      </c>
      <c r="G378" s="107"/>
      <c r="H378" s="108"/>
      <c r="I378" s="108"/>
      <c r="J378" s="108"/>
      <c r="K378" s="108"/>
      <c r="L378" s="108"/>
      <c r="M378" s="108"/>
      <c r="N378" s="108"/>
      <c r="O378" s="109">
        <v>0</v>
      </c>
      <c r="P378" s="110">
        <v>0</v>
      </c>
      <c r="Q378" s="111"/>
      <c r="R378" s="108"/>
      <c r="S378" s="108"/>
      <c r="T378" s="108"/>
      <c r="U378" s="108"/>
      <c r="V378" s="108"/>
      <c r="W378" s="108"/>
      <c r="X378" s="108"/>
      <c r="Y378" s="108"/>
      <c r="Z378" s="108"/>
      <c r="AA378" s="108"/>
      <c r="AB378" s="108"/>
      <c r="AC378" s="109">
        <v>0</v>
      </c>
      <c r="AD378" s="112">
        <v>0</v>
      </c>
      <c r="AE378" s="113">
        <v>0</v>
      </c>
      <c r="AF378" s="109">
        <v>0</v>
      </c>
      <c r="AG378" s="114"/>
      <c r="AH378" s="115"/>
    </row>
    <row r="379" spans="2:34" s="268" customFormat="1" ht="24" customHeight="1">
      <c r="B379" s="586"/>
      <c r="C379" s="587"/>
      <c r="D379" s="587"/>
      <c r="E379" s="587"/>
      <c r="F379" s="269" t="s">
        <v>16</v>
      </c>
      <c r="G379" s="270">
        <f>SUM(G376:G378)</f>
        <v>0</v>
      </c>
      <c r="H379" s="142">
        <f t="shared" ref="H379:AH379" si="356">SUM(H376:H378)</f>
        <v>0</v>
      </c>
      <c r="I379" s="142">
        <f t="shared" si="356"/>
        <v>0</v>
      </c>
      <c r="J379" s="142">
        <f t="shared" si="356"/>
        <v>0</v>
      </c>
      <c r="K379" s="142">
        <f t="shared" si="356"/>
        <v>0</v>
      </c>
      <c r="L379" s="142">
        <f t="shared" si="356"/>
        <v>0</v>
      </c>
      <c r="M379" s="142">
        <f t="shared" si="356"/>
        <v>0</v>
      </c>
      <c r="N379" s="142">
        <f t="shared" si="356"/>
        <v>0</v>
      </c>
      <c r="O379" s="142">
        <f t="shared" si="356"/>
        <v>0</v>
      </c>
      <c r="P379" s="144">
        <f t="shared" si="356"/>
        <v>0</v>
      </c>
      <c r="Q379" s="271">
        <f t="shared" si="356"/>
        <v>0</v>
      </c>
      <c r="R379" s="142">
        <f t="shared" si="356"/>
        <v>0</v>
      </c>
      <c r="S379" s="142">
        <f t="shared" si="356"/>
        <v>1</v>
      </c>
      <c r="T379" s="142">
        <f t="shared" si="356"/>
        <v>752297</v>
      </c>
      <c r="U379" s="142">
        <f t="shared" si="356"/>
        <v>7</v>
      </c>
      <c r="V379" s="142">
        <f t="shared" si="356"/>
        <v>10963786</v>
      </c>
      <c r="W379" s="142">
        <f t="shared" si="356"/>
        <v>0</v>
      </c>
      <c r="X379" s="142">
        <f t="shared" si="356"/>
        <v>0</v>
      </c>
      <c r="Y379" s="142">
        <f t="shared" si="356"/>
        <v>0</v>
      </c>
      <c r="Z379" s="142">
        <f t="shared" si="356"/>
        <v>0</v>
      </c>
      <c r="AA379" s="142">
        <f t="shared" si="356"/>
        <v>1</v>
      </c>
      <c r="AB379" s="142">
        <f t="shared" si="356"/>
        <v>1500450</v>
      </c>
      <c r="AC379" s="142">
        <f t="shared" si="356"/>
        <v>9</v>
      </c>
      <c r="AD379" s="143">
        <f t="shared" si="356"/>
        <v>13216533</v>
      </c>
      <c r="AE379" s="270">
        <f t="shared" si="356"/>
        <v>9</v>
      </c>
      <c r="AF379" s="142">
        <f t="shared" si="356"/>
        <v>13216533</v>
      </c>
      <c r="AG379" s="142">
        <f t="shared" si="356"/>
        <v>9</v>
      </c>
      <c r="AH379" s="144">
        <f t="shared" si="356"/>
        <v>13216533</v>
      </c>
    </row>
    <row r="380" spans="2:34" s="268" customFormat="1" ht="24" customHeight="1">
      <c r="B380" s="584" t="s">
        <v>202</v>
      </c>
      <c r="C380" s="585"/>
      <c r="D380" s="585"/>
      <c r="E380" s="585"/>
      <c r="F380" s="276" t="s">
        <v>5</v>
      </c>
      <c r="G380" s="277"/>
      <c r="H380" s="278"/>
      <c r="I380" s="279"/>
      <c r="J380" s="278"/>
      <c r="K380" s="279"/>
      <c r="L380" s="278"/>
      <c r="M380" s="279"/>
      <c r="N380" s="279"/>
      <c r="O380" s="279">
        <f>G380+I380+K380+M380</f>
        <v>0</v>
      </c>
      <c r="P380" s="280">
        <f>H380+J380+L380+N380</f>
        <v>0</v>
      </c>
      <c r="Q380" s="281"/>
      <c r="R380" s="279"/>
      <c r="S380" s="279"/>
      <c r="T380" s="278"/>
      <c r="U380" s="279"/>
      <c r="V380" s="278"/>
      <c r="W380" s="279"/>
      <c r="X380" s="278"/>
      <c r="Y380" s="279"/>
      <c r="Z380" s="278"/>
      <c r="AA380" s="279"/>
      <c r="AB380" s="278"/>
      <c r="AC380" s="279">
        <f>Q380+S380+U380+W380+Y380+AA380</f>
        <v>0</v>
      </c>
      <c r="AD380" s="282">
        <f>R380+T380+V380+X380+Z380+AB380</f>
        <v>0</v>
      </c>
      <c r="AE380" s="277">
        <f>O380+AC380</f>
        <v>0</v>
      </c>
      <c r="AF380" s="279">
        <f>P380+AD380</f>
        <v>0</v>
      </c>
      <c r="AG380" s="279"/>
      <c r="AH380" s="283"/>
    </row>
    <row r="381" spans="2:34" s="268" customFormat="1" ht="24" customHeight="1">
      <c r="B381" s="586"/>
      <c r="C381" s="587"/>
      <c r="D381" s="587"/>
      <c r="E381" s="587"/>
      <c r="F381" s="122" t="s">
        <v>6</v>
      </c>
      <c r="G381" s="99"/>
      <c r="H381" s="100"/>
      <c r="I381" s="100"/>
      <c r="J381" s="100"/>
      <c r="K381" s="100"/>
      <c r="L381" s="100"/>
      <c r="M381" s="100"/>
      <c r="N381" s="100"/>
      <c r="O381" s="101">
        <f>G381+I381+K381+M381</f>
        <v>0</v>
      </c>
      <c r="P381" s="102">
        <f t="shared" ref="P381:P382" si="357">H381+J381+L381+N381</f>
        <v>0</v>
      </c>
      <c r="Q381" s="103"/>
      <c r="R381" s="100"/>
      <c r="S381" s="100"/>
      <c r="T381" s="100"/>
      <c r="U381" s="100"/>
      <c r="V381" s="100"/>
      <c r="W381" s="100"/>
      <c r="X381" s="100"/>
      <c r="Y381" s="100"/>
      <c r="Z381" s="100"/>
      <c r="AA381" s="100"/>
      <c r="AB381" s="100"/>
      <c r="AC381" s="101">
        <f t="shared" ref="AC381:AD382" si="358">Q381+S381+U381+W381+Y381+AA381</f>
        <v>0</v>
      </c>
      <c r="AD381" s="104">
        <f t="shared" si="358"/>
        <v>0</v>
      </c>
      <c r="AE381" s="105">
        <f t="shared" ref="AE381:AF382" si="359">O381+AC381</f>
        <v>0</v>
      </c>
      <c r="AF381" s="101">
        <f t="shared" si="359"/>
        <v>0</v>
      </c>
      <c r="AG381" s="100"/>
      <c r="AH381" s="106"/>
    </row>
    <row r="382" spans="2:34" s="268" customFormat="1" ht="24" customHeight="1">
      <c r="B382" s="586"/>
      <c r="C382" s="587"/>
      <c r="D382" s="587"/>
      <c r="E382" s="587"/>
      <c r="F382" s="123" t="s">
        <v>10</v>
      </c>
      <c r="G382" s="107"/>
      <c r="H382" s="108"/>
      <c r="I382" s="108"/>
      <c r="J382" s="108"/>
      <c r="K382" s="108"/>
      <c r="L382" s="108"/>
      <c r="M382" s="108"/>
      <c r="N382" s="108"/>
      <c r="O382" s="109">
        <f>G382+I382+K382+M382</f>
        <v>0</v>
      </c>
      <c r="P382" s="110">
        <f t="shared" si="357"/>
        <v>0</v>
      </c>
      <c r="Q382" s="111"/>
      <c r="R382" s="108"/>
      <c r="S382" s="108"/>
      <c r="T382" s="108"/>
      <c r="U382" s="108"/>
      <c r="V382" s="108"/>
      <c r="W382" s="108"/>
      <c r="X382" s="108"/>
      <c r="Y382" s="108"/>
      <c r="Z382" s="108"/>
      <c r="AA382" s="108"/>
      <c r="AB382" s="108"/>
      <c r="AC382" s="109">
        <f t="shared" si="358"/>
        <v>0</v>
      </c>
      <c r="AD382" s="112">
        <f t="shared" si="358"/>
        <v>0</v>
      </c>
      <c r="AE382" s="113">
        <f t="shared" si="359"/>
        <v>0</v>
      </c>
      <c r="AF382" s="109">
        <f t="shared" si="359"/>
        <v>0</v>
      </c>
      <c r="AG382" s="114"/>
      <c r="AH382" s="115"/>
    </row>
    <row r="383" spans="2:34" s="268" customFormat="1" ht="24" customHeight="1">
      <c r="B383" s="586"/>
      <c r="C383" s="587"/>
      <c r="D383" s="587"/>
      <c r="E383" s="587"/>
      <c r="F383" s="269" t="s">
        <v>16</v>
      </c>
      <c r="G383" s="270">
        <f>SUM(G380:G382)</f>
        <v>0</v>
      </c>
      <c r="H383" s="142">
        <f t="shared" ref="H383:AH383" si="360">SUM(H380:H382)</f>
        <v>0</v>
      </c>
      <c r="I383" s="142">
        <f t="shared" si="360"/>
        <v>0</v>
      </c>
      <c r="J383" s="142">
        <f t="shared" si="360"/>
        <v>0</v>
      </c>
      <c r="K383" s="142">
        <f t="shared" si="360"/>
        <v>0</v>
      </c>
      <c r="L383" s="142">
        <f t="shared" si="360"/>
        <v>0</v>
      </c>
      <c r="M383" s="142">
        <f t="shared" si="360"/>
        <v>0</v>
      </c>
      <c r="N383" s="142">
        <f t="shared" si="360"/>
        <v>0</v>
      </c>
      <c r="O383" s="142">
        <f t="shared" si="360"/>
        <v>0</v>
      </c>
      <c r="P383" s="144">
        <f t="shared" si="360"/>
        <v>0</v>
      </c>
      <c r="Q383" s="271">
        <f t="shared" si="360"/>
        <v>0</v>
      </c>
      <c r="R383" s="142">
        <f t="shared" si="360"/>
        <v>0</v>
      </c>
      <c r="S383" s="142">
        <f t="shared" si="360"/>
        <v>0</v>
      </c>
      <c r="T383" s="142">
        <f t="shared" si="360"/>
        <v>0</v>
      </c>
      <c r="U383" s="142">
        <f t="shared" si="360"/>
        <v>0</v>
      </c>
      <c r="V383" s="142">
        <f t="shared" si="360"/>
        <v>0</v>
      </c>
      <c r="W383" s="142">
        <f t="shared" si="360"/>
        <v>0</v>
      </c>
      <c r="X383" s="142">
        <f t="shared" si="360"/>
        <v>0</v>
      </c>
      <c r="Y383" s="142">
        <f t="shared" si="360"/>
        <v>0</v>
      </c>
      <c r="Z383" s="142">
        <f t="shared" si="360"/>
        <v>0</v>
      </c>
      <c r="AA383" s="142">
        <f t="shared" si="360"/>
        <v>0</v>
      </c>
      <c r="AB383" s="142">
        <f t="shared" si="360"/>
        <v>0</v>
      </c>
      <c r="AC383" s="142">
        <f t="shared" si="360"/>
        <v>0</v>
      </c>
      <c r="AD383" s="143">
        <f t="shared" si="360"/>
        <v>0</v>
      </c>
      <c r="AE383" s="270">
        <f t="shared" si="360"/>
        <v>0</v>
      </c>
      <c r="AF383" s="142">
        <f t="shared" si="360"/>
        <v>0</v>
      </c>
      <c r="AG383" s="142">
        <f t="shared" si="360"/>
        <v>0</v>
      </c>
      <c r="AH383" s="144">
        <f t="shared" si="360"/>
        <v>0</v>
      </c>
    </row>
    <row r="384" spans="2:34" s="268" customFormat="1" ht="24" customHeight="1">
      <c r="B384" s="584" t="s">
        <v>203</v>
      </c>
      <c r="C384" s="585"/>
      <c r="D384" s="585"/>
      <c r="E384" s="585"/>
      <c r="F384" s="276" t="s">
        <v>5</v>
      </c>
      <c r="G384" s="277"/>
      <c r="H384" s="278"/>
      <c r="I384" s="279"/>
      <c r="J384" s="278"/>
      <c r="K384" s="279"/>
      <c r="L384" s="278"/>
      <c r="M384" s="279"/>
      <c r="N384" s="279"/>
      <c r="O384" s="279">
        <f>G384+I384+K384+M384</f>
        <v>0</v>
      </c>
      <c r="P384" s="280">
        <f>H384+J384+L384+N384</f>
        <v>0</v>
      </c>
      <c r="Q384" s="281"/>
      <c r="R384" s="279"/>
      <c r="S384" s="279"/>
      <c r="T384" s="278"/>
      <c r="U384" s="279"/>
      <c r="V384" s="278"/>
      <c r="W384" s="279"/>
      <c r="X384" s="278"/>
      <c r="Y384" s="279"/>
      <c r="Z384" s="278"/>
      <c r="AA384" s="279"/>
      <c r="AB384" s="278"/>
      <c r="AC384" s="279">
        <f>Q384+S384+U384+W384+Y384+AA384</f>
        <v>0</v>
      </c>
      <c r="AD384" s="282">
        <f>R384+T384+V384+X384+Z384+AB384</f>
        <v>0</v>
      </c>
      <c r="AE384" s="277">
        <f>O384+AC384</f>
        <v>0</v>
      </c>
      <c r="AF384" s="279">
        <f>P384+AD384</f>
        <v>0</v>
      </c>
      <c r="AG384" s="279"/>
      <c r="AH384" s="283"/>
    </row>
    <row r="385" spans="2:34" s="268" customFormat="1" ht="24" customHeight="1">
      <c r="B385" s="586"/>
      <c r="C385" s="587"/>
      <c r="D385" s="587"/>
      <c r="E385" s="587"/>
      <c r="F385" s="122" t="s">
        <v>6</v>
      </c>
      <c r="G385" s="99"/>
      <c r="H385" s="100"/>
      <c r="I385" s="100"/>
      <c r="J385" s="100"/>
      <c r="K385" s="100"/>
      <c r="L385" s="100"/>
      <c r="M385" s="100"/>
      <c r="N385" s="100"/>
      <c r="O385" s="101">
        <f>G385+I385+K385+M385</f>
        <v>0</v>
      </c>
      <c r="P385" s="102">
        <f t="shared" ref="P385:P386" si="361">H385+J385+L385+N385</f>
        <v>0</v>
      </c>
      <c r="Q385" s="103"/>
      <c r="R385" s="100"/>
      <c r="S385" s="100"/>
      <c r="T385" s="100"/>
      <c r="U385" s="100"/>
      <c r="V385" s="100"/>
      <c r="W385" s="100"/>
      <c r="X385" s="100"/>
      <c r="Y385" s="100"/>
      <c r="Z385" s="100"/>
      <c r="AA385" s="100"/>
      <c r="AB385" s="100"/>
      <c r="AC385" s="101">
        <f t="shared" ref="AC385:AD386" si="362">Q385+S385+U385+W385+Y385+AA385</f>
        <v>0</v>
      </c>
      <c r="AD385" s="104">
        <f t="shared" si="362"/>
        <v>0</v>
      </c>
      <c r="AE385" s="105">
        <f t="shared" ref="AE385:AF386" si="363">O385+AC385</f>
        <v>0</v>
      </c>
      <c r="AF385" s="101">
        <f t="shared" si="363"/>
        <v>0</v>
      </c>
      <c r="AG385" s="100"/>
      <c r="AH385" s="106"/>
    </row>
    <row r="386" spans="2:34" s="268" customFormat="1" ht="24" customHeight="1">
      <c r="B386" s="586"/>
      <c r="C386" s="587"/>
      <c r="D386" s="587"/>
      <c r="E386" s="587"/>
      <c r="F386" s="123" t="s">
        <v>10</v>
      </c>
      <c r="G386" s="107"/>
      <c r="H386" s="108"/>
      <c r="I386" s="108"/>
      <c r="J386" s="108"/>
      <c r="K386" s="108"/>
      <c r="L386" s="108"/>
      <c r="M386" s="108"/>
      <c r="N386" s="108"/>
      <c r="O386" s="109">
        <f>G386+I386+K386+M386</f>
        <v>0</v>
      </c>
      <c r="P386" s="110">
        <f t="shared" si="361"/>
        <v>0</v>
      </c>
      <c r="Q386" s="111"/>
      <c r="R386" s="108"/>
      <c r="S386" s="108"/>
      <c r="T386" s="108"/>
      <c r="U386" s="108"/>
      <c r="V386" s="108"/>
      <c r="W386" s="108"/>
      <c r="X386" s="108"/>
      <c r="Y386" s="108"/>
      <c r="Z386" s="108"/>
      <c r="AA386" s="108"/>
      <c r="AB386" s="108"/>
      <c r="AC386" s="109">
        <f t="shared" si="362"/>
        <v>0</v>
      </c>
      <c r="AD386" s="112">
        <f t="shared" si="362"/>
        <v>0</v>
      </c>
      <c r="AE386" s="113">
        <f t="shared" si="363"/>
        <v>0</v>
      </c>
      <c r="AF386" s="109">
        <f t="shared" si="363"/>
        <v>0</v>
      </c>
      <c r="AG386" s="114"/>
      <c r="AH386" s="115"/>
    </row>
    <row r="387" spans="2:34" s="268" customFormat="1" ht="24" customHeight="1">
      <c r="B387" s="586"/>
      <c r="C387" s="587"/>
      <c r="D387" s="587"/>
      <c r="E387" s="587"/>
      <c r="F387" s="269" t="s">
        <v>16</v>
      </c>
      <c r="G387" s="270">
        <f>SUM(G384:G386)</f>
        <v>0</v>
      </c>
      <c r="H387" s="142">
        <f t="shared" ref="H387:AH387" si="364">SUM(H384:H386)</f>
        <v>0</v>
      </c>
      <c r="I387" s="142">
        <f t="shared" si="364"/>
        <v>0</v>
      </c>
      <c r="J387" s="142">
        <f t="shared" si="364"/>
        <v>0</v>
      </c>
      <c r="K387" s="142">
        <f t="shared" si="364"/>
        <v>0</v>
      </c>
      <c r="L387" s="142">
        <f t="shared" si="364"/>
        <v>0</v>
      </c>
      <c r="M387" s="142">
        <f t="shared" si="364"/>
        <v>0</v>
      </c>
      <c r="N387" s="142">
        <f t="shared" si="364"/>
        <v>0</v>
      </c>
      <c r="O387" s="142">
        <f t="shared" si="364"/>
        <v>0</v>
      </c>
      <c r="P387" s="144">
        <f t="shared" si="364"/>
        <v>0</v>
      </c>
      <c r="Q387" s="271">
        <f t="shared" si="364"/>
        <v>0</v>
      </c>
      <c r="R387" s="142">
        <f t="shared" si="364"/>
        <v>0</v>
      </c>
      <c r="S387" s="142">
        <f t="shared" si="364"/>
        <v>0</v>
      </c>
      <c r="T387" s="142">
        <f t="shared" si="364"/>
        <v>0</v>
      </c>
      <c r="U387" s="142">
        <f t="shared" si="364"/>
        <v>0</v>
      </c>
      <c r="V387" s="142">
        <f t="shared" si="364"/>
        <v>0</v>
      </c>
      <c r="W387" s="142">
        <f t="shared" si="364"/>
        <v>0</v>
      </c>
      <c r="X387" s="142">
        <f t="shared" si="364"/>
        <v>0</v>
      </c>
      <c r="Y387" s="142">
        <f t="shared" si="364"/>
        <v>0</v>
      </c>
      <c r="Z387" s="142">
        <f t="shared" si="364"/>
        <v>0</v>
      </c>
      <c r="AA387" s="142">
        <f t="shared" si="364"/>
        <v>0</v>
      </c>
      <c r="AB387" s="142">
        <f t="shared" si="364"/>
        <v>0</v>
      </c>
      <c r="AC387" s="142">
        <f t="shared" si="364"/>
        <v>0</v>
      </c>
      <c r="AD387" s="143">
        <f t="shared" si="364"/>
        <v>0</v>
      </c>
      <c r="AE387" s="270">
        <f t="shared" si="364"/>
        <v>0</v>
      </c>
      <c r="AF387" s="142">
        <f t="shared" si="364"/>
        <v>0</v>
      </c>
      <c r="AG387" s="142">
        <f t="shared" si="364"/>
        <v>0</v>
      </c>
      <c r="AH387" s="144">
        <f t="shared" si="364"/>
        <v>0</v>
      </c>
    </row>
    <row r="388" spans="2:34" s="268" customFormat="1" ht="24" customHeight="1">
      <c r="B388" s="584" t="s">
        <v>204</v>
      </c>
      <c r="C388" s="585"/>
      <c r="D388" s="585"/>
      <c r="E388" s="585"/>
      <c r="F388" s="276" t="s">
        <v>164</v>
      </c>
      <c r="G388" s="277"/>
      <c r="H388" s="278"/>
      <c r="I388" s="279"/>
      <c r="J388" s="278"/>
      <c r="K388" s="279">
        <v>1</v>
      </c>
      <c r="L388" s="278">
        <v>525</v>
      </c>
      <c r="M388" s="279"/>
      <c r="N388" s="279"/>
      <c r="O388" s="279">
        <v>1</v>
      </c>
      <c r="P388" s="280">
        <v>525</v>
      </c>
      <c r="Q388" s="281">
        <v>1</v>
      </c>
      <c r="R388" s="279">
        <v>2640000</v>
      </c>
      <c r="S388" s="279"/>
      <c r="T388" s="278"/>
      <c r="U388" s="279">
        <v>2</v>
      </c>
      <c r="V388" s="278">
        <v>994000</v>
      </c>
      <c r="W388" s="279"/>
      <c r="X388" s="278"/>
      <c r="Y388" s="279"/>
      <c r="Z388" s="278"/>
      <c r="AA388" s="279">
        <v>1</v>
      </c>
      <c r="AB388" s="278">
        <v>77000</v>
      </c>
      <c r="AC388" s="279">
        <v>4</v>
      </c>
      <c r="AD388" s="282">
        <v>3711000</v>
      </c>
      <c r="AE388" s="277">
        <v>5</v>
      </c>
      <c r="AF388" s="279">
        <v>3711525</v>
      </c>
      <c r="AG388" s="279">
        <v>5</v>
      </c>
      <c r="AH388" s="283">
        <v>3711525</v>
      </c>
    </row>
    <row r="389" spans="2:34" s="268" customFormat="1" ht="24" customHeight="1">
      <c r="B389" s="586"/>
      <c r="C389" s="587"/>
      <c r="D389" s="587"/>
      <c r="E389" s="587"/>
      <c r="F389" s="122" t="s">
        <v>165</v>
      </c>
      <c r="G389" s="99"/>
      <c r="H389" s="100"/>
      <c r="I389" s="100"/>
      <c r="J389" s="100"/>
      <c r="K389" s="100"/>
      <c r="L389" s="100"/>
      <c r="M389" s="100"/>
      <c r="N389" s="100"/>
      <c r="O389" s="101">
        <v>0</v>
      </c>
      <c r="P389" s="102">
        <v>0</v>
      </c>
      <c r="Q389" s="103"/>
      <c r="R389" s="100"/>
      <c r="S389" s="100"/>
      <c r="T389" s="100"/>
      <c r="U389" s="100"/>
      <c r="V389" s="100"/>
      <c r="W389" s="100"/>
      <c r="X389" s="100"/>
      <c r="Y389" s="100"/>
      <c r="Z389" s="100"/>
      <c r="AA389" s="100"/>
      <c r="AB389" s="100"/>
      <c r="AC389" s="101">
        <v>0</v>
      </c>
      <c r="AD389" s="104">
        <v>0</v>
      </c>
      <c r="AE389" s="105">
        <v>0</v>
      </c>
      <c r="AF389" s="101">
        <v>0</v>
      </c>
      <c r="AG389" s="100"/>
      <c r="AH389" s="106"/>
    </row>
    <row r="390" spans="2:34" s="268" customFormat="1" ht="24" customHeight="1">
      <c r="B390" s="586"/>
      <c r="C390" s="587"/>
      <c r="D390" s="587"/>
      <c r="E390" s="587"/>
      <c r="F390" s="123" t="s">
        <v>166</v>
      </c>
      <c r="G390" s="107"/>
      <c r="H390" s="108"/>
      <c r="I390" s="108"/>
      <c r="J390" s="108"/>
      <c r="K390" s="108"/>
      <c r="L390" s="108"/>
      <c r="M390" s="108"/>
      <c r="N390" s="108"/>
      <c r="O390" s="109">
        <v>0</v>
      </c>
      <c r="P390" s="110">
        <v>0</v>
      </c>
      <c r="Q390" s="111"/>
      <c r="R390" s="108"/>
      <c r="S390" s="108"/>
      <c r="T390" s="108"/>
      <c r="U390" s="108"/>
      <c r="V390" s="108"/>
      <c r="W390" s="108"/>
      <c r="X390" s="108"/>
      <c r="Y390" s="108"/>
      <c r="Z390" s="108"/>
      <c r="AA390" s="108"/>
      <c r="AB390" s="108"/>
      <c r="AC390" s="109">
        <v>0</v>
      </c>
      <c r="AD390" s="112">
        <v>0</v>
      </c>
      <c r="AE390" s="113">
        <v>0</v>
      </c>
      <c r="AF390" s="109">
        <v>0</v>
      </c>
      <c r="AG390" s="114"/>
      <c r="AH390" s="115"/>
    </row>
    <row r="391" spans="2:34" s="268" customFormat="1" ht="24" customHeight="1">
      <c r="B391" s="586"/>
      <c r="C391" s="587"/>
      <c r="D391" s="587"/>
      <c r="E391" s="587"/>
      <c r="F391" s="269" t="s">
        <v>16</v>
      </c>
      <c r="G391" s="270">
        <f>SUM(G388:G390)</f>
        <v>0</v>
      </c>
      <c r="H391" s="142">
        <f t="shared" ref="H391:AH391" si="365">SUM(H388:H390)</f>
        <v>0</v>
      </c>
      <c r="I391" s="142">
        <f t="shared" si="365"/>
        <v>0</v>
      </c>
      <c r="J391" s="142">
        <f t="shared" si="365"/>
        <v>0</v>
      </c>
      <c r="K391" s="142">
        <f t="shared" si="365"/>
        <v>1</v>
      </c>
      <c r="L391" s="142">
        <f t="shared" si="365"/>
        <v>525</v>
      </c>
      <c r="M391" s="142">
        <f t="shared" si="365"/>
        <v>0</v>
      </c>
      <c r="N391" s="142">
        <f t="shared" si="365"/>
        <v>0</v>
      </c>
      <c r="O391" s="142">
        <f t="shared" si="365"/>
        <v>1</v>
      </c>
      <c r="P391" s="144">
        <f t="shared" si="365"/>
        <v>525</v>
      </c>
      <c r="Q391" s="271">
        <f t="shared" si="365"/>
        <v>1</v>
      </c>
      <c r="R391" s="142">
        <f t="shared" si="365"/>
        <v>2640000</v>
      </c>
      <c r="S391" s="142">
        <f t="shared" si="365"/>
        <v>0</v>
      </c>
      <c r="T391" s="142">
        <f t="shared" si="365"/>
        <v>0</v>
      </c>
      <c r="U391" s="142">
        <f t="shared" si="365"/>
        <v>2</v>
      </c>
      <c r="V391" s="142">
        <f t="shared" si="365"/>
        <v>994000</v>
      </c>
      <c r="W391" s="142">
        <f t="shared" si="365"/>
        <v>0</v>
      </c>
      <c r="X391" s="142">
        <f t="shared" si="365"/>
        <v>0</v>
      </c>
      <c r="Y391" s="142">
        <f t="shared" si="365"/>
        <v>0</v>
      </c>
      <c r="Z391" s="142">
        <f t="shared" si="365"/>
        <v>0</v>
      </c>
      <c r="AA391" s="142">
        <f t="shared" si="365"/>
        <v>1</v>
      </c>
      <c r="AB391" s="142">
        <f t="shared" si="365"/>
        <v>77000</v>
      </c>
      <c r="AC391" s="142">
        <f t="shared" si="365"/>
        <v>4</v>
      </c>
      <c r="AD391" s="143">
        <f t="shared" si="365"/>
        <v>3711000</v>
      </c>
      <c r="AE391" s="270">
        <f t="shared" si="365"/>
        <v>5</v>
      </c>
      <c r="AF391" s="142">
        <f t="shared" si="365"/>
        <v>3711525</v>
      </c>
      <c r="AG391" s="142">
        <f t="shared" si="365"/>
        <v>5</v>
      </c>
      <c r="AH391" s="144">
        <f t="shared" si="365"/>
        <v>3711525</v>
      </c>
    </row>
    <row r="392" spans="2:34" s="268" customFormat="1" ht="24" customHeight="1">
      <c r="B392" s="584" t="s">
        <v>205</v>
      </c>
      <c r="C392" s="585"/>
      <c r="D392" s="585"/>
      <c r="E392" s="585"/>
      <c r="F392" s="276" t="s">
        <v>164</v>
      </c>
      <c r="G392" s="277"/>
      <c r="H392" s="278"/>
      <c r="I392" s="279">
        <v>48</v>
      </c>
      <c r="J392" s="278">
        <v>172200</v>
      </c>
      <c r="K392" s="279"/>
      <c r="L392" s="278"/>
      <c r="M392" s="279"/>
      <c r="N392" s="279"/>
      <c r="O392" s="279">
        <v>48</v>
      </c>
      <c r="P392" s="280">
        <v>172200</v>
      </c>
      <c r="Q392" s="281"/>
      <c r="R392" s="279"/>
      <c r="S392" s="279"/>
      <c r="T392" s="278"/>
      <c r="U392" s="279"/>
      <c r="V392" s="278"/>
      <c r="W392" s="279"/>
      <c r="X392" s="278"/>
      <c r="Y392" s="279"/>
      <c r="Z392" s="278"/>
      <c r="AA392" s="279"/>
      <c r="AB392" s="278"/>
      <c r="AC392" s="279">
        <v>0</v>
      </c>
      <c r="AD392" s="282">
        <v>0</v>
      </c>
      <c r="AE392" s="277">
        <v>48</v>
      </c>
      <c r="AF392" s="279">
        <v>172200</v>
      </c>
      <c r="AG392" s="279">
        <v>48</v>
      </c>
      <c r="AH392" s="283">
        <v>172200</v>
      </c>
    </row>
    <row r="393" spans="2:34" s="268" customFormat="1" ht="24" customHeight="1">
      <c r="B393" s="586"/>
      <c r="C393" s="587"/>
      <c r="D393" s="587"/>
      <c r="E393" s="587"/>
      <c r="F393" s="122" t="s">
        <v>165</v>
      </c>
      <c r="G393" s="99"/>
      <c r="H393" s="100"/>
      <c r="I393" s="100"/>
      <c r="J393" s="100"/>
      <c r="K393" s="100"/>
      <c r="L393" s="100"/>
      <c r="M393" s="100"/>
      <c r="N393" s="100"/>
      <c r="O393" s="101">
        <v>0</v>
      </c>
      <c r="P393" s="102">
        <v>0</v>
      </c>
      <c r="Q393" s="103"/>
      <c r="R393" s="100"/>
      <c r="S393" s="100"/>
      <c r="T393" s="100"/>
      <c r="U393" s="100"/>
      <c r="V393" s="100"/>
      <c r="W393" s="100"/>
      <c r="X393" s="100"/>
      <c r="Y393" s="100"/>
      <c r="Z393" s="100"/>
      <c r="AA393" s="100"/>
      <c r="AB393" s="100"/>
      <c r="AC393" s="101">
        <v>0</v>
      </c>
      <c r="AD393" s="104">
        <v>0</v>
      </c>
      <c r="AE393" s="105">
        <v>0</v>
      </c>
      <c r="AF393" s="101">
        <v>0</v>
      </c>
      <c r="AG393" s="100"/>
      <c r="AH393" s="106"/>
    </row>
    <row r="394" spans="2:34" s="268" customFormat="1" ht="24" customHeight="1">
      <c r="B394" s="586"/>
      <c r="C394" s="587"/>
      <c r="D394" s="587"/>
      <c r="E394" s="587"/>
      <c r="F394" s="123" t="s">
        <v>166</v>
      </c>
      <c r="G394" s="107"/>
      <c r="H394" s="108"/>
      <c r="I394" s="108"/>
      <c r="J394" s="108"/>
      <c r="K394" s="108"/>
      <c r="L394" s="108"/>
      <c r="M394" s="108"/>
      <c r="N394" s="108"/>
      <c r="O394" s="109">
        <v>0</v>
      </c>
      <c r="P394" s="110">
        <v>0</v>
      </c>
      <c r="Q394" s="111"/>
      <c r="R394" s="108"/>
      <c r="S394" s="108"/>
      <c r="T394" s="108"/>
      <c r="U394" s="108"/>
      <c r="V394" s="108"/>
      <c r="W394" s="108"/>
      <c r="X394" s="108"/>
      <c r="Y394" s="108"/>
      <c r="Z394" s="108"/>
      <c r="AA394" s="108"/>
      <c r="AB394" s="108"/>
      <c r="AC394" s="109">
        <v>0</v>
      </c>
      <c r="AD394" s="112">
        <v>0</v>
      </c>
      <c r="AE394" s="113">
        <v>0</v>
      </c>
      <c r="AF394" s="109">
        <v>0</v>
      </c>
      <c r="AG394" s="114"/>
      <c r="AH394" s="115"/>
    </row>
    <row r="395" spans="2:34" s="268" customFormat="1" ht="24" customHeight="1">
      <c r="B395" s="586"/>
      <c r="C395" s="587"/>
      <c r="D395" s="587"/>
      <c r="E395" s="587"/>
      <c r="F395" s="269" t="s">
        <v>16</v>
      </c>
      <c r="G395" s="270">
        <f>SUM(G392:G394)</f>
        <v>0</v>
      </c>
      <c r="H395" s="142">
        <f t="shared" ref="H395:AH395" si="366">SUM(H392:H394)</f>
        <v>0</v>
      </c>
      <c r="I395" s="142">
        <f t="shared" si="366"/>
        <v>48</v>
      </c>
      <c r="J395" s="142">
        <f t="shared" si="366"/>
        <v>172200</v>
      </c>
      <c r="K395" s="142">
        <f t="shared" si="366"/>
        <v>0</v>
      </c>
      <c r="L395" s="142">
        <f t="shared" si="366"/>
        <v>0</v>
      </c>
      <c r="M395" s="142">
        <f t="shared" si="366"/>
        <v>0</v>
      </c>
      <c r="N395" s="142">
        <f t="shared" si="366"/>
        <v>0</v>
      </c>
      <c r="O395" s="142">
        <f t="shared" si="366"/>
        <v>48</v>
      </c>
      <c r="P395" s="144">
        <f t="shared" si="366"/>
        <v>172200</v>
      </c>
      <c r="Q395" s="271">
        <f t="shared" si="366"/>
        <v>0</v>
      </c>
      <c r="R395" s="142">
        <f t="shared" si="366"/>
        <v>0</v>
      </c>
      <c r="S395" s="142">
        <f t="shared" si="366"/>
        <v>0</v>
      </c>
      <c r="T395" s="142">
        <f t="shared" si="366"/>
        <v>0</v>
      </c>
      <c r="U395" s="142">
        <f t="shared" si="366"/>
        <v>0</v>
      </c>
      <c r="V395" s="142">
        <f t="shared" si="366"/>
        <v>0</v>
      </c>
      <c r="W395" s="142">
        <f t="shared" si="366"/>
        <v>0</v>
      </c>
      <c r="X395" s="142">
        <f t="shared" si="366"/>
        <v>0</v>
      </c>
      <c r="Y395" s="142">
        <f t="shared" si="366"/>
        <v>0</v>
      </c>
      <c r="Z395" s="142">
        <f t="shared" si="366"/>
        <v>0</v>
      </c>
      <c r="AA395" s="142">
        <f t="shared" si="366"/>
        <v>0</v>
      </c>
      <c r="AB395" s="142">
        <f t="shared" si="366"/>
        <v>0</v>
      </c>
      <c r="AC395" s="142">
        <f t="shared" si="366"/>
        <v>0</v>
      </c>
      <c r="AD395" s="143">
        <f t="shared" si="366"/>
        <v>0</v>
      </c>
      <c r="AE395" s="270">
        <f t="shared" si="366"/>
        <v>48</v>
      </c>
      <c r="AF395" s="142">
        <f t="shared" si="366"/>
        <v>172200</v>
      </c>
      <c r="AG395" s="142">
        <f t="shared" si="366"/>
        <v>48</v>
      </c>
      <c r="AH395" s="144">
        <f t="shared" si="366"/>
        <v>172200</v>
      </c>
    </row>
    <row r="396" spans="2:34" s="268" customFormat="1" ht="24" customHeight="1">
      <c r="B396" s="584" t="s">
        <v>206</v>
      </c>
      <c r="C396" s="585"/>
      <c r="D396" s="585"/>
      <c r="E396" s="585"/>
      <c r="F396" s="276" t="s">
        <v>5</v>
      </c>
      <c r="G396" s="277"/>
      <c r="H396" s="278"/>
      <c r="I396" s="279"/>
      <c r="J396" s="278"/>
      <c r="K396" s="279"/>
      <c r="L396" s="278"/>
      <c r="M396" s="279"/>
      <c r="N396" s="279"/>
      <c r="O396" s="279">
        <f>G396+I396+K396+M396</f>
        <v>0</v>
      </c>
      <c r="P396" s="280">
        <f>H396+J396+L396+N396</f>
        <v>0</v>
      </c>
      <c r="Q396" s="281"/>
      <c r="R396" s="279"/>
      <c r="S396" s="279"/>
      <c r="T396" s="278"/>
      <c r="U396" s="279"/>
      <c r="V396" s="278"/>
      <c r="W396" s="279"/>
      <c r="X396" s="278"/>
      <c r="Y396" s="279"/>
      <c r="Z396" s="278"/>
      <c r="AA396" s="279"/>
      <c r="AB396" s="278"/>
      <c r="AC396" s="279">
        <f>Q396+S396+U396+W396+Y396+AA396</f>
        <v>0</v>
      </c>
      <c r="AD396" s="282">
        <f>R396+T396+V396+X396+Z396+AB396</f>
        <v>0</v>
      </c>
      <c r="AE396" s="277">
        <f>O396+AC396</f>
        <v>0</v>
      </c>
      <c r="AF396" s="279">
        <f>P396+AD396</f>
        <v>0</v>
      </c>
      <c r="AG396" s="279"/>
      <c r="AH396" s="283"/>
    </row>
    <row r="397" spans="2:34" s="268" customFormat="1" ht="24" customHeight="1">
      <c r="B397" s="586"/>
      <c r="C397" s="587"/>
      <c r="D397" s="587"/>
      <c r="E397" s="587"/>
      <c r="F397" s="122" t="s">
        <v>6</v>
      </c>
      <c r="G397" s="99"/>
      <c r="H397" s="100"/>
      <c r="I397" s="100"/>
      <c r="J397" s="100"/>
      <c r="K397" s="100"/>
      <c r="L397" s="100"/>
      <c r="M397" s="100"/>
      <c r="N397" s="100"/>
      <c r="O397" s="101">
        <f>G397+I397+K397+M397</f>
        <v>0</v>
      </c>
      <c r="P397" s="102">
        <f t="shared" ref="P397:P398" si="367">H397+J397+L397+N397</f>
        <v>0</v>
      </c>
      <c r="Q397" s="103"/>
      <c r="R397" s="100"/>
      <c r="S397" s="100"/>
      <c r="T397" s="100"/>
      <c r="U397" s="100"/>
      <c r="V397" s="100"/>
      <c r="W397" s="100"/>
      <c r="X397" s="100"/>
      <c r="Y397" s="100"/>
      <c r="Z397" s="100"/>
      <c r="AA397" s="100"/>
      <c r="AB397" s="100"/>
      <c r="AC397" s="101">
        <f t="shared" ref="AC397:AD398" si="368">Q397+S397+U397+W397+Y397+AA397</f>
        <v>0</v>
      </c>
      <c r="AD397" s="104">
        <f t="shared" si="368"/>
        <v>0</v>
      </c>
      <c r="AE397" s="105">
        <f t="shared" ref="AE397:AF398" si="369">O397+AC397</f>
        <v>0</v>
      </c>
      <c r="AF397" s="101">
        <f t="shared" si="369"/>
        <v>0</v>
      </c>
      <c r="AG397" s="100"/>
      <c r="AH397" s="106"/>
    </row>
    <row r="398" spans="2:34" s="268" customFormat="1" ht="24" customHeight="1">
      <c r="B398" s="586"/>
      <c r="C398" s="587"/>
      <c r="D398" s="587"/>
      <c r="E398" s="587"/>
      <c r="F398" s="123" t="s">
        <v>10</v>
      </c>
      <c r="G398" s="107"/>
      <c r="H398" s="108"/>
      <c r="I398" s="108"/>
      <c r="J398" s="108"/>
      <c r="K398" s="108"/>
      <c r="L398" s="108"/>
      <c r="M398" s="108"/>
      <c r="N398" s="108"/>
      <c r="O398" s="109">
        <f>G398+I398+K398+M398</f>
        <v>0</v>
      </c>
      <c r="P398" s="110">
        <f t="shared" si="367"/>
        <v>0</v>
      </c>
      <c r="Q398" s="111"/>
      <c r="R398" s="108"/>
      <c r="S398" s="108"/>
      <c r="T398" s="108"/>
      <c r="U398" s="108"/>
      <c r="V398" s="108"/>
      <c r="W398" s="108"/>
      <c r="X398" s="108"/>
      <c r="Y398" s="108"/>
      <c r="Z398" s="108"/>
      <c r="AA398" s="108"/>
      <c r="AB398" s="108"/>
      <c r="AC398" s="109">
        <f t="shared" si="368"/>
        <v>0</v>
      </c>
      <c r="AD398" s="112">
        <f t="shared" si="368"/>
        <v>0</v>
      </c>
      <c r="AE398" s="113">
        <f t="shared" si="369"/>
        <v>0</v>
      </c>
      <c r="AF398" s="109">
        <f t="shared" si="369"/>
        <v>0</v>
      </c>
      <c r="AG398" s="114"/>
      <c r="AH398" s="115"/>
    </row>
    <row r="399" spans="2:34" s="268" customFormat="1" ht="24" customHeight="1">
      <c r="B399" s="586"/>
      <c r="C399" s="587"/>
      <c r="D399" s="587"/>
      <c r="E399" s="587"/>
      <c r="F399" s="269" t="s">
        <v>16</v>
      </c>
      <c r="G399" s="270">
        <f>SUM(G396:G398)</f>
        <v>0</v>
      </c>
      <c r="H399" s="142">
        <f t="shared" ref="H399:AH399" si="370">SUM(H396:H398)</f>
        <v>0</v>
      </c>
      <c r="I399" s="142">
        <f t="shared" si="370"/>
        <v>0</v>
      </c>
      <c r="J399" s="142">
        <f t="shared" si="370"/>
        <v>0</v>
      </c>
      <c r="K399" s="142">
        <f t="shared" si="370"/>
        <v>0</v>
      </c>
      <c r="L399" s="142">
        <f t="shared" si="370"/>
        <v>0</v>
      </c>
      <c r="M399" s="142">
        <f t="shared" si="370"/>
        <v>0</v>
      </c>
      <c r="N399" s="142">
        <f t="shared" si="370"/>
        <v>0</v>
      </c>
      <c r="O399" s="142">
        <f t="shared" si="370"/>
        <v>0</v>
      </c>
      <c r="P399" s="144">
        <f t="shared" si="370"/>
        <v>0</v>
      </c>
      <c r="Q399" s="271">
        <f t="shared" si="370"/>
        <v>0</v>
      </c>
      <c r="R399" s="142">
        <f t="shared" si="370"/>
        <v>0</v>
      </c>
      <c r="S399" s="142">
        <f t="shared" si="370"/>
        <v>0</v>
      </c>
      <c r="T399" s="142">
        <f t="shared" si="370"/>
        <v>0</v>
      </c>
      <c r="U399" s="142">
        <f t="shared" si="370"/>
        <v>0</v>
      </c>
      <c r="V399" s="142">
        <f t="shared" si="370"/>
        <v>0</v>
      </c>
      <c r="W399" s="142">
        <f t="shared" si="370"/>
        <v>0</v>
      </c>
      <c r="X399" s="142">
        <f t="shared" si="370"/>
        <v>0</v>
      </c>
      <c r="Y399" s="142">
        <f t="shared" si="370"/>
        <v>0</v>
      </c>
      <c r="Z399" s="142">
        <f t="shared" si="370"/>
        <v>0</v>
      </c>
      <c r="AA399" s="142">
        <f t="shared" si="370"/>
        <v>0</v>
      </c>
      <c r="AB399" s="142">
        <f t="shared" si="370"/>
        <v>0</v>
      </c>
      <c r="AC399" s="142">
        <f t="shared" si="370"/>
        <v>0</v>
      </c>
      <c r="AD399" s="143">
        <f t="shared" si="370"/>
        <v>0</v>
      </c>
      <c r="AE399" s="270">
        <f t="shared" si="370"/>
        <v>0</v>
      </c>
      <c r="AF399" s="142">
        <f t="shared" si="370"/>
        <v>0</v>
      </c>
      <c r="AG399" s="142">
        <f t="shared" si="370"/>
        <v>0</v>
      </c>
      <c r="AH399" s="144">
        <f t="shared" si="370"/>
        <v>0</v>
      </c>
    </row>
    <row r="400" spans="2:34" s="268" customFormat="1" ht="24" customHeight="1">
      <c r="B400" s="584" t="s">
        <v>207</v>
      </c>
      <c r="C400" s="585"/>
      <c r="D400" s="585"/>
      <c r="E400" s="585"/>
      <c r="F400" s="276" t="s">
        <v>164</v>
      </c>
      <c r="G400" s="277"/>
      <c r="H400" s="278"/>
      <c r="I400" s="279">
        <v>1</v>
      </c>
      <c r="J400" s="278">
        <v>19500</v>
      </c>
      <c r="K400" s="279"/>
      <c r="L400" s="278"/>
      <c r="M400" s="279"/>
      <c r="N400" s="279"/>
      <c r="O400" s="279">
        <v>1</v>
      </c>
      <c r="P400" s="280">
        <v>19500</v>
      </c>
      <c r="Q400" s="281"/>
      <c r="R400" s="279"/>
      <c r="S400" s="279"/>
      <c r="T400" s="278"/>
      <c r="U400" s="279">
        <v>2</v>
      </c>
      <c r="V400" s="278">
        <v>811650</v>
      </c>
      <c r="W400" s="279"/>
      <c r="X400" s="278"/>
      <c r="Y400" s="279"/>
      <c r="Z400" s="278"/>
      <c r="AA400" s="279">
        <v>2</v>
      </c>
      <c r="AB400" s="278">
        <v>17272500</v>
      </c>
      <c r="AC400" s="279">
        <v>4</v>
      </c>
      <c r="AD400" s="282">
        <v>18084150</v>
      </c>
      <c r="AE400" s="277">
        <v>5</v>
      </c>
      <c r="AF400" s="279">
        <v>18103650</v>
      </c>
      <c r="AG400" s="279">
        <v>5</v>
      </c>
      <c r="AH400" s="283">
        <v>18103650</v>
      </c>
    </row>
    <row r="401" spans="2:34" s="268" customFormat="1" ht="24" customHeight="1">
      <c r="B401" s="586"/>
      <c r="C401" s="587"/>
      <c r="D401" s="587"/>
      <c r="E401" s="587"/>
      <c r="F401" s="122" t="s">
        <v>165</v>
      </c>
      <c r="G401" s="99"/>
      <c r="H401" s="100"/>
      <c r="I401" s="100"/>
      <c r="J401" s="100"/>
      <c r="K401" s="100"/>
      <c r="L401" s="100"/>
      <c r="M401" s="100"/>
      <c r="N401" s="100"/>
      <c r="O401" s="101">
        <v>0</v>
      </c>
      <c r="P401" s="102">
        <v>0</v>
      </c>
      <c r="Q401" s="103"/>
      <c r="R401" s="100"/>
      <c r="S401" s="100"/>
      <c r="T401" s="100"/>
      <c r="U401" s="100"/>
      <c r="V401" s="100"/>
      <c r="W401" s="100"/>
      <c r="X401" s="100"/>
      <c r="Y401" s="100"/>
      <c r="Z401" s="100"/>
      <c r="AA401" s="100"/>
      <c r="AB401" s="100"/>
      <c r="AC401" s="101">
        <v>0</v>
      </c>
      <c r="AD401" s="104">
        <v>0</v>
      </c>
      <c r="AE401" s="105">
        <v>0</v>
      </c>
      <c r="AF401" s="101">
        <v>0</v>
      </c>
      <c r="AG401" s="100"/>
      <c r="AH401" s="106"/>
    </row>
    <row r="402" spans="2:34" s="268" customFormat="1" ht="24" customHeight="1">
      <c r="B402" s="586"/>
      <c r="C402" s="587"/>
      <c r="D402" s="587"/>
      <c r="E402" s="587"/>
      <c r="F402" s="123" t="s">
        <v>166</v>
      </c>
      <c r="G402" s="107"/>
      <c r="H402" s="108"/>
      <c r="I402" s="108"/>
      <c r="J402" s="108"/>
      <c r="K402" s="108"/>
      <c r="L402" s="108"/>
      <c r="M402" s="108"/>
      <c r="N402" s="108"/>
      <c r="O402" s="109">
        <v>0</v>
      </c>
      <c r="P402" s="110">
        <v>0</v>
      </c>
      <c r="Q402" s="111"/>
      <c r="R402" s="108"/>
      <c r="S402" s="108"/>
      <c r="T402" s="108"/>
      <c r="U402" s="108"/>
      <c r="V402" s="108"/>
      <c r="W402" s="108"/>
      <c r="X402" s="108"/>
      <c r="Y402" s="108"/>
      <c r="Z402" s="108"/>
      <c r="AA402" s="108"/>
      <c r="AB402" s="108"/>
      <c r="AC402" s="109">
        <v>0</v>
      </c>
      <c r="AD402" s="112">
        <v>0</v>
      </c>
      <c r="AE402" s="113">
        <v>0</v>
      </c>
      <c r="AF402" s="109">
        <v>0</v>
      </c>
      <c r="AG402" s="114"/>
      <c r="AH402" s="115"/>
    </row>
    <row r="403" spans="2:34" s="268" customFormat="1" ht="24" customHeight="1">
      <c r="B403" s="586"/>
      <c r="C403" s="587"/>
      <c r="D403" s="587"/>
      <c r="E403" s="587"/>
      <c r="F403" s="269" t="s">
        <v>16</v>
      </c>
      <c r="G403" s="270">
        <f>SUM(G400:G402)</f>
        <v>0</v>
      </c>
      <c r="H403" s="142">
        <f t="shared" ref="H403:AH403" si="371">SUM(H400:H402)</f>
        <v>0</v>
      </c>
      <c r="I403" s="142">
        <f t="shared" si="371"/>
        <v>1</v>
      </c>
      <c r="J403" s="142">
        <f t="shared" si="371"/>
        <v>19500</v>
      </c>
      <c r="K403" s="142">
        <f t="shared" si="371"/>
        <v>0</v>
      </c>
      <c r="L403" s="142">
        <f t="shared" si="371"/>
        <v>0</v>
      </c>
      <c r="M403" s="142">
        <f t="shared" si="371"/>
        <v>0</v>
      </c>
      <c r="N403" s="142">
        <f t="shared" si="371"/>
        <v>0</v>
      </c>
      <c r="O403" s="142">
        <f t="shared" si="371"/>
        <v>1</v>
      </c>
      <c r="P403" s="144">
        <f t="shared" si="371"/>
        <v>19500</v>
      </c>
      <c r="Q403" s="271">
        <f t="shared" si="371"/>
        <v>0</v>
      </c>
      <c r="R403" s="142">
        <f t="shared" si="371"/>
        <v>0</v>
      </c>
      <c r="S403" s="142">
        <f t="shared" si="371"/>
        <v>0</v>
      </c>
      <c r="T403" s="142">
        <f t="shared" si="371"/>
        <v>0</v>
      </c>
      <c r="U403" s="142">
        <f t="shared" si="371"/>
        <v>2</v>
      </c>
      <c r="V403" s="142">
        <f t="shared" si="371"/>
        <v>811650</v>
      </c>
      <c r="W403" s="142">
        <f t="shared" si="371"/>
        <v>0</v>
      </c>
      <c r="X403" s="142">
        <f t="shared" si="371"/>
        <v>0</v>
      </c>
      <c r="Y403" s="142">
        <f t="shared" si="371"/>
        <v>0</v>
      </c>
      <c r="Z403" s="142">
        <f t="shared" si="371"/>
        <v>0</v>
      </c>
      <c r="AA403" s="142">
        <f t="shared" si="371"/>
        <v>2</v>
      </c>
      <c r="AB403" s="142">
        <f t="shared" si="371"/>
        <v>17272500</v>
      </c>
      <c r="AC403" s="142">
        <f t="shared" si="371"/>
        <v>4</v>
      </c>
      <c r="AD403" s="143">
        <f t="shared" si="371"/>
        <v>18084150</v>
      </c>
      <c r="AE403" s="270">
        <f t="shared" si="371"/>
        <v>5</v>
      </c>
      <c r="AF403" s="142">
        <f t="shared" si="371"/>
        <v>18103650</v>
      </c>
      <c r="AG403" s="142">
        <f t="shared" si="371"/>
        <v>5</v>
      </c>
      <c r="AH403" s="144">
        <f t="shared" si="371"/>
        <v>18103650</v>
      </c>
    </row>
    <row r="404" spans="2:34" s="268" customFormat="1" ht="24" customHeight="1">
      <c r="B404" s="584" t="s">
        <v>208</v>
      </c>
      <c r="C404" s="585"/>
      <c r="D404" s="585"/>
      <c r="E404" s="585"/>
      <c r="F404" s="276" t="s">
        <v>164</v>
      </c>
      <c r="G404" s="277"/>
      <c r="H404" s="278"/>
      <c r="I404" s="279"/>
      <c r="J404" s="278"/>
      <c r="K404" s="279"/>
      <c r="L404" s="278"/>
      <c r="M404" s="279"/>
      <c r="N404" s="279"/>
      <c r="O404" s="279">
        <v>0</v>
      </c>
      <c r="P404" s="280">
        <v>0</v>
      </c>
      <c r="Q404" s="281">
        <v>9</v>
      </c>
      <c r="R404" s="279">
        <v>428399</v>
      </c>
      <c r="S404" s="279">
        <v>3</v>
      </c>
      <c r="T404" s="278">
        <v>2814806</v>
      </c>
      <c r="U404" s="279"/>
      <c r="V404" s="278"/>
      <c r="W404" s="279"/>
      <c r="X404" s="278"/>
      <c r="Y404" s="279"/>
      <c r="Z404" s="278"/>
      <c r="AA404" s="279"/>
      <c r="AB404" s="278"/>
      <c r="AC404" s="279">
        <v>12</v>
      </c>
      <c r="AD404" s="282">
        <v>3243205</v>
      </c>
      <c r="AE404" s="277">
        <v>12</v>
      </c>
      <c r="AF404" s="279">
        <v>3243205</v>
      </c>
      <c r="AG404" s="279">
        <v>10</v>
      </c>
      <c r="AH404" s="283">
        <v>650223</v>
      </c>
    </row>
    <row r="405" spans="2:34" s="268" customFormat="1" ht="24" customHeight="1">
      <c r="B405" s="586"/>
      <c r="C405" s="587"/>
      <c r="D405" s="587"/>
      <c r="E405" s="587"/>
      <c r="F405" s="122" t="s">
        <v>165</v>
      </c>
      <c r="G405" s="99"/>
      <c r="H405" s="100"/>
      <c r="I405" s="100"/>
      <c r="J405" s="100"/>
      <c r="K405" s="100"/>
      <c r="L405" s="100"/>
      <c r="M405" s="100"/>
      <c r="N405" s="100"/>
      <c r="O405" s="101">
        <v>0</v>
      </c>
      <c r="P405" s="102">
        <v>0</v>
      </c>
      <c r="Q405" s="103"/>
      <c r="R405" s="100"/>
      <c r="S405" s="100"/>
      <c r="T405" s="100"/>
      <c r="U405" s="100"/>
      <c r="V405" s="100"/>
      <c r="W405" s="100"/>
      <c r="X405" s="100"/>
      <c r="Y405" s="100"/>
      <c r="Z405" s="100"/>
      <c r="AA405" s="100"/>
      <c r="AB405" s="100"/>
      <c r="AC405" s="101">
        <v>0</v>
      </c>
      <c r="AD405" s="104">
        <v>0</v>
      </c>
      <c r="AE405" s="105">
        <v>0</v>
      </c>
      <c r="AF405" s="101">
        <v>0</v>
      </c>
      <c r="AG405" s="100"/>
      <c r="AH405" s="106"/>
    </row>
    <row r="406" spans="2:34" s="268" customFormat="1" ht="24" customHeight="1">
      <c r="B406" s="586"/>
      <c r="C406" s="587"/>
      <c r="D406" s="587"/>
      <c r="E406" s="587"/>
      <c r="F406" s="123" t="s">
        <v>166</v>
      </c>
      <c r="G406" s="107"/>
      <c r="H406" s="108"/>
      <c r="I406" s="108"/>
      <c r="J406" s="108"/>
      <c r="K406" s="108"/>
      <c r="L406" s="108"/>
      <c r="M406" s="108"/>
      <c r="N406" s="108"/>
      <c r="O406" s="109">
        <v>0</v>
      </c>
      <c r="P406" s="110">
        <v>0</v>
      </c>
      <c r="Q406" s="111"/>
      <c r="R406" s="108"/>
      <c r="S406" s="108"/>
      <c r="T406" s="108"/>
      <c r="U406" s="108"/>
      <c r="V406" s="108"/>
      <c r="W406" s="108"/>
      <c r="X406" s="108"/>
      <c r="Y406" s="108"/>
      <c r="Z406" s="108"/>
      <c r="AA406" s="108"/>
      <c r="AB406" s="108"/>
      <c r="AC406" s="109">
        <v>0</v>
      </c>
      <c r="AD406" s="112">
        <v>0</v>
      </c>
      <c r="AE406" s="113">
        <v>0</v>
      </c>
      <c r="AF406" s="109">
        <v>0</v>
      </c>
      <c r="AG406" s="114"/>
      <c r="AH406" s="115"/>
    </row>
    <row r="407" spans="2:34" s="268" customFormat="1" ht="24" customHeight="1">
      <c r="B407" s="586"/>
      <c r="C407" s="587"/>
      <c r="D407" s="587"/>
      <c r="E407" s="587"/>
      <c r="F407" s="269" t="s">
        <v>16</v>
      </c>
      <c r="G407" s="270">
        <f>SUM(G404:G406)</f>
        <v>0</v>
      </c>
      <c r="H407" s="142">
        <f t="shared" ref="H407:AH407" si="372">SUM(H404:H406)</f>
        <v>0</v>
      </c>
      <c r="I407" s="142">
        <f t="shared" si="372"/>
        <v>0</v>
      </c>
      <c r="J407" s="142">
        <f t="shared" si="372"/>
        <v>0</v>
      </c>
      <c r="K407" s="142">
        <f t="shared" si="372"/>
        <v>0</v>
      </c>
      <c r="L407" s="142">
        <f t="shared" si="372"/>
        <v>0</v>
      </c>
      <c r="M407" s="142">
        <f t="shared" si="372"/>
        <v>0</v>
      </c>
      <c r="N407" s="142">
        <f t="shared" si="372"/>
        <v>0</v>
      </c>
      <c r="O407" s="142">
        <f t="shared" si="372"/>
        <v>0</v>
      </c>
      <c r="P407" s="144">
        <f t="shared" si="372"/>
        <v>0</v>
      </c>
      <c r="Q407" s="271">
        <f t="shared" si="372"/>
        <v>9</v>
      </c>
      <c r="R407" s="142">
        <f t="shared" si="372"/>
        <v>428399</v>
      </c>
      <c r="S407" s="142">
        <f t="shared" si="372"/>
        <v>3</v>
      </c>
      <c r="T407" s="142">
        <f t="shared" si="372"/>
        <v>2814806</v>
      </c>
      <c r="U407" s="142">
        <f t="shared" si="372"/>
        <v>0</v>
      </c>
      <c r="V407" s="142">
        <f t="shared" si="372"/>
        <v>0</v>
      </c>
      <c r="W407" s="142">
        <f t="shared" si="372"/>
        <v>0</v>
      </c>
      <c r="X407" s="142">
        <f t="shared" si="372"/>
        <v>0</v>
      </c>
      <c r="Y407" s="142">
        <f t="shared" si="372"/>
        <v>0</v>
      </c>
      <c r="Z407" s="142">
        <f t="shared" si="372"/>
        <v>0</v>
      </c>
      <c r="AA407" s="142">
        <f t="shared" si="372"/>
        <v>0</v>
      </c>
      <c r="AB407" s="142">
        <f t="shared" si="372"/>
        <v>0</v>
      </c>
      <c r="AC407" s="142">
        <f t="shared" si="372"/>
        <v>12</v>
      </c>
      <c r="AD407" s="143">
        <f t="shared" si="372"/>
        <v>3243205</v>
      </c>
      <c r="AE407" s="270">
        <f t="shared" si="372"/>
        <v>12</v>
      </c>
      <c r="AF407" s="142">
        <f t="shared" si="372"/>
        <v>3243205</v>
      </c>
      <c r="AG407" s="142">
        <f t="shared" si="372"/>
        <v>10</v>
      </c>
      <c r="AH407" s="144">
        <f t="shared" si="372"/>
        <v>650223</v>
      </c>
    </row>
    <row r="408" spans="2:34" s="268" customFormat="1" ht="24" customHeight="1">
      <c r="B408" s="584" t="s">
        <v>209</v>
      </c>
      <c r="C408" s="585"/>
      <c r="D408" s="585"/>
      <c r="E408" s="585"/>
      <c r="F408" s="276" t="s">
        <v>164</v>
      </c>
      <c r="G408" s="277"/>
      <c r="H408" s="278"/>
      <c r="I408" s="279">
        <v>12</v>
      </c>
      <c r="J408" s="278">
        <v>72701</v>
      </c>
      <c r="K408" s="279"/>
      <c r="L408" s="278"/>
      <c r="M408" s="279"/>
      <c r="N408" s="279"/>
      <c r="O408" s="279">
        <v>12</v>
      </c>
      <c r="P408" s="280">
        <v>72701</v>
      </c>
      <c r="Q408" s="281"/>
      <c r="R408" s="279"/>
      <c r="S408" s="279"/>
      <c r="T408" s="278"/>
      <c r="U408" s="279">
        <v>1</v>
      </c>
      <c r="V408" s="278">
        <v>861000</v>
      </c>
      <c r="W408" s="279"/>
      <c r="X408" s="278"/>
      <c r="Y408" s="279"/>
      <c r="Z408" s="278"/>
      <c r="AA408" s="279">
        <v>3</v>
      </c>
      <c r="AB408" s="278">
        <v>146434</v>
      </c>
      <c r="AC408" s="279">
        <v>4</v>
      </c>
      <c r="AD408" s="282">
        <v>1007434</v>
      </c>
      <c r="AE408" s="277">
        <v>16</v>
      </c>
      <c r="AF408" s="279">
        <v>1080135</v>
      </c>
      <c r="AG408" s="279">
        <v>1</v>
      </c>
      <c r="AH408" s="283">
        <v>861000</v>
      </c>
    </row>
    <row r="409" spans="2:34" s="268" customFormat="1" ht="24" customHeight="1">
      <c r="B409" s="586"/>
      <c r="C409" s="587"/>
      <c r="D409" s="587"/>
      <c r="E409" s="587"/>
      <c r="F409" s="122" t="s">
        <v>165</v>
      </c>
      <c r="G409" s="99"/>
      <c r="H409" s="100"/>
      <c r="I409" s="100"/>
      <c r="J409" s="100"/>
      <c r="K409" s="100"/>
      <c r="L409" s="100"/>
      <c r="M409" s="100"/>
      <c r="N409" s="100"/>
      <c r="O409" s="101">
        <v>0</v>
      </c>
      <c r="P409" s="102">
        <v>0</v>
      </c>
      <c r="Q409" s="103"/>
      <c r="R409" s="100"/>
      <c r="S409" s="100"/>
      <c r="T409" s="100"/>
      <c r="U409" s="100"/>
      <c r="V409" s="100"/>
      <c r="W409" s="100"/>
      <c r="X409" s="100"/>
      <c r="Y409" s="100"/>
      <c r="Z409" s="100"/>
      <c r="AA409" s="100"/>
      <c r="AB409" s="100"/>
      <c r="AC409" s="101">
        <v>0</v>
      </c>
      <c r="AD409" s="104">
        <v>0</v>
      </c>
      <c r="AE409" s="105">
        <v>0</v>
      </c>
      <c r="AF409" s="101">
        <v>0</v>
      </c>
      <c r="AG409" s="100"/>
      <c r="AH409" s="106"/>
    </row>
    <row r="410" spans="2:34" s="268" customFormat="1" ht="24" customHeight="1">
      <c r="B410" s="586"/>
      <c r="C410" s="587"/>
      <c r="D410" s="587"/>
      <c r="E410" s="587"/>
      <c r="F410" s="123" t="s">
        <v>166</v>
      </c>
      <c r="G410" s="107"/>
      <c r="H410" s="108"/>
      <c r="I410" s="108"/>
      <c r="J410" s="108"/>
      <c r="K410" s="108"/>
      <c r="L410" s="108"/>
      <c r="M410" s="108"/>
      <c r="N410" s="108"/>
      <c r="O410" s="109">
        <v>0</v>
      </c>
      <c r="P410" s="110">
        <v>0</v>
      </c>
      <c r="Q410" s="111"/>
      <c r="R410" s="108"/>
      <c r="S410" s="108"/>
      <c r="T410" s="108"/>
      <c r="U410" s="108"/>
      <c r="V410" s="108"/>
      <c r="W410" s="108"/>
      <c r="X410" s="108"/>
      <c r="Y410" s="108"/>
      <c r="Z410" s="108"/>
      <c r="AA410" s="108"/>
      <c r="AB410" s="108"/>
      <c r="AC410" s="109">
        <v>0</v>
      </c>
      <c r="AD410" s="112">
        <v>0</v>
      </c>
      <c r="AE410" s="113">
        <v>0</v>
      </c>
      <c r="AF410" s="109">
        <v>0</v>
      </c>
      <c r="AG410" s="114"/>
      <c r="AH410" s="115"/>
    </row>
    <row r="411" spans="2:34" s="268" customFormat="1" ht="24" customHeight="1">
      <c r="B411" s="586"/>
      <c r="C411" s="587"/>
      <c r="D411" s="587"/>
      <c r="E411" s="587"/>
      <c r="F411" s="269" t="s">
        <v>16</v>
      </c>
      <c r="G411" s="270">
        <f>SUM(G408:G410)</f>
        <v>0</v>
      </c>
      <c r="H411" s="142">
        <f t="shared" ref="H411:AH411" si="373">SUM(H408:H410)</f>
        <v>0</v>
      </c>
      <c r="I411" s="142">
        <f t="shared" si="373"/>
        <v>12</v>
      </c>
      <c r="J411" s="142">
        <f t="shared" si="373"/>
        <v>72701</v>
      </c>
      <c r="K411" s="142">
        <f t="shared" si="373"/>
        <v>0</v>
      </c>
      <c r="L411" s="142">
        <f t="shared" si="373"/>
        <v>0</v>
      </c>
      <c r="M411" s="142">
        <f t="shared" si="373"/>
        <v>0</v>
      </c>
      <c r="N411" s="142">
        <f t="shared" si="373"/>
        <v>0</v>
      </c>
      <c r="O411" s="142">
        <f t="shared" si="373"/>
        <v>12</v>
      </c>
      <c r="P411" s="144">
        <f t="shared" si="373"/>
        <v>72701</v>
      </c>
      <c r="Q411" s="271">
        <f t="shared" si="373"/>
        <v>0</v>
      </c>
      <c r="R411" s="142">
        <f t="shared" si="373"/>
        <v>0</v>
      </c>
      <c r="S411" s="142">
        <f t="shared" si="373"/>
        <v>0</v>
      </c>
      <c r="T411" s="142">
        <f t="shared" si="373"/>
        <v>0</v>
      </c>
      <c r="U411" s="142">
        <f t="shared" si="373"/>
        <v>1</v>
      </c>
      <c r="V411" s="142">
        <f t="shared" si="373"/>
        <v>861000</v>
      </c>
      <c r="W411" s="142">
        <f t="shared" si="373"/>
        <v>0</v>
      </c>
      <c r="X411" s="142">
        <f t="shared" si="373"/>
        <v>0</v>
      </c>
      <c r="Y411" s="142">
        <f t="shared" si="373"/>
        <v>0</v>
      </c>
      <c r="Z411" s="142">
        <f t="shared" si="373"/>
        <v>0</v>
      </c>
      <c r="AA411" s="142">
        <f t="shared" si="373"/>
        <v>3</v>
      </c>
      <c r="AB411" s="142">
        <f t="shared" si="373"/>
        <v>146434</v>
      </c>
      <c r="AC411" s="142">
        <f t="shared" si="373"/>
        <v>4</v>
      </c>
      <c r="AD411" s="143">
        <f t="shared" si="373"/>
        <v>1007434</v>
      </c>
      <c r="AE411" s="270">
        <f t="shared" si="373"/>
        <v>16</v>
      </c>
      <c r="AF411" s="142">
        <f t="shared" si="373"/>
        <v>1080135</v>
      </c>
      <c r="AG411" s="142">
        <f t="shared" si="373"/>
        <v>1</v>
      </c>
      <c r="AH411" s="144">
        <f t="shared" si="373"/>
        <v>861000</v>
      </c>
    </row>
    <row r="412" spans="2:34" s="268" customFormat="1" ht="24" customHeight="1">
      <c r="B412" s="584" t="s">
        <v>210</v>
      </c>
      <c r="C412" s="585"/>
      <c r="D412" s="585"/>
      <c r="E412" s="585"/>
      <c r="F412" s="276" t="s">
        <v>5</v>
      </c>
      <c r="G412" s="277"/>
      <c r="H412" s="278"/>
      <c r="I412" s="279"/>
      <c r="J412" s="278"/>
      <c r="K412" s="279"/>
      <c r="L412" s="278"/>
      <c r="M412" s="279"/>
      <c r="N412" s="279"/>
      <c r="O412" s="279">
        <f>G412+I412+K412+M412</f>
        <v>0</v>
      </c>
      <c r="P412" s="280">
        <f>H412+J412+L412+N412</f>
        <v>0</v>
      </c>
      <c r="Q412" s="281"/>
      <c r="R412" s="279"/>
      <c r="S412" s="279"/>
      <c r="T412" s="278"/>
      <c r="U412" s="279"/>
      <c r="V412" s="278"/>
      <c r="W412" s="279"/>
      <c r="X412" s="278"/>
      <c r="Y412" s="279"/>
      <c r="Z412" s="278"/>
      <c r="AA412" s="279"/>
      <c r="AB412" s="278"/>
      <c r="AC412" s="279">
        <f>Q412+S412+U412+W412+Y412+AA412</f>
        <v>0</v>
      </c>
      <c r="AD412" s="282">
        <f>R412+T412+V412+X412+Z412+AB412</f>
        <v>0</v>
      </c>
      <c r="AE412" s="277">
        <f>O412+AC412</f>
        <v>0</v>
      </c>
      <c r="AF412" s="279">
        <f>P412+AD412</f>
        <v>0</v>
      </c>
      <c r="AG412" s="279"/>
      <c r="AH412" s="283"/>
    </row>
    <row r="413" spans="2:34" s="268" customFormat="1" ht="24" customHeight="1">
      <c r="B413" s="586"/>
      <c r="C413" s="587"/>
      <c r="D413" s="587"/>
      <c r="E413" s="587"/>
      <c r="F413" s="122" t="s">
        <v>6</v>
      </c>
      <c r="G413" s="99"/>
      <c r="H413" s="100"/>
      <c r="I413" s="100"/>
      <c r="J413" s="100"/>
      <c r="K413" s="100"/>
      <c r="L413" s="100"/>
      <c r="M413" s="100"/>
      <c r="N413" s="100"/>
      <c r="O413" s="101">
        <f>G413+I413+K413+M413</f>
        <v>0</v>
      </c>
      <c r="P413" s="102">
        <f t="shared" ref="P413:P414" si="374">H413+J413+L413+N413</f>
        <v>0</v>
      </c>
      <c r="Q413" s="103"/>
      <c r="R413" s="100"/>
      <c r="S413" s="100"/>
      <c r="T413" s="100"/>
      <c r="U413" s="100"/>
      <c r="V413" s="100"/>
      <c r="W413" s="100"/>
      <c r="X413" s="100"/>
      <c r="Y413" s="100"/>
      <c r="Z413" s="100"/>
      <c r="AA413" s="100"/>
      <c r="AB413" s="100"/>
      <c r="AC413" s="101">
        <f t="shared" ref="AC413:AD414" si="375">Q413+S413+U413+W413+Y413+AA413</f>
        <v>0</v>
      </c>
      <c r="AD413" s="104">
        <f t="shared" si="375"/>
        <v>0</v>
      </c>
      <c r="AE413" s="105">
        <f t="shared" ref="AE413:AF414" si="376">O413+AC413</f>
        <v>0</v>
      </c>
      <c r="AF413" s="101">
        <f t="shared" si="376"/>
        <v>0</v>
      </c>
      <c r="AG413" s="100"/>
      <c r="AH413" s="106"/>
    </row>
    <row r="414" spans="2:34" s="268" customFormat="1" ht="24" customHeight="1">
      <c r="B414" s="586"/>
      <c r="C414" s="587"/>
      <c r="D414" s="587"/>
      <c r="E414" s="587"/>
      <c r="F414" s="123" t="s">
        <v>10</v>
      </c>
      <c r="G414" s="107"/>
      <c r="H414" s="108"/>
      <c r="I414" s="108"/>
      <c r="J414" s="108"/>
      <c r="K414" s="108"/>
      <c r="L414" s="108"/>
      <c r="M414" s="108"/>
      <c r="N414" s="108"/>
      <c r="O414" s="109">
        <f>G414+I414+K414+M414</f>
        <v>0</v>
      </c>
      <c r="P414" s="110">
        <f t="shared" si="374"/>
        <v>0</v>
      </c>
      <c r="Q414" s="111"/>
      <c r="R414" s="108"/>
      <c r="S414" s="108"/>
      <c r="T414" s="108"/>
      <c r="U414" s="108"/>
      <c r="V414" s="108"/>
      <c r="W414" s="108"/>
      <c r="X414" s="108"/>
      <c r="Y414" s="108"/>
      <c r="Z414" s="108"/>
      <c r="AA414" s="108"/>
      <c r="AB414" s="108"/>
      <c r="AC414" s="109">
        <f t="shared" si="375"/>
        <v>0</v>
      </c>
      <c r="AD414" s="112">
        <f t="shared" si="375"/>
        <v>0</v>
      </c>
      <c r="AE414" s="113">
        <f t="shared" si="376"/>
        <v>0</v>
      </c>
      <c r="AF414" s="109">
        <f t="shared" si="376"/>
        <v>0</v>
      </c>
      <c r="AG414" s="114"/>
      <c r="AH414" s="115"/>
    </row>
    <row r="415" spans="2:34" s="268" customFormat="1" ht="24" customHeight="1">
      <c r="B415" s="586"/>
      <c r="C415" s="587"/>
      <c r="D415" s="587"/>
      <c r="E415" s="587"/>
      <c r="F415" s="269" t="s">
        <v>16</v>
      </c>
      <c r="G415" s="270">
        <f>SUM(G412:G414)</f>
        <v>0</v>
      </c>
      <c r="H415" s="142">
        <f t="shared" ref="H415:AH415" si="377">SUM(H412:H414)</f>
        <v>0</v>
      </c>
      <c r="I415" s="142">
        <f t="shared" si="377"/>
        <v>0</v>
      </c>
      <c r="J415" s="142">
        <f t="shared" si="377"/>
        <v>0</v>
      </c>
      <c r="K415" s="142">
        <f t="shared" si="377"/>
        <v>0</v>
      </c>
      <c r="L415" s="142">
        <f t="shared" si="377"/>
        <v>0</v>
      </c>
      <c r="M415" s="142">
        <f t="shared" si="377"/>
        <v>0</v>
      </c>
      <c r="N415" s="142">
        <f t="shared" si="377"/>
        <v>0</v>
      </c>
      <c r="O415" s="142">
        <f t="shared" si="377"/>
        <v>0</v>
      </c>
      <c r="P415" s="144">
        <f t="shared" si="377"/>
        <v>0</v>
      </c>
      <c r="Q415" s="271">
        <f t="shared" si="377"/>
        <v>0</v>
      </c>
      <c r="R415" s="142">
        <f t="shared" si="377"/>
        <v>0</v>
      </c>
      <c r="S415" s="142">
        <f t="shared" si="377"/>
        <v>0</v>
      </c>
      <c r="T415" s="142">
        <f t="shared" si="377"/>
        <v>0</v>
      </c>
      <c r="U415" s="142">
        <f t="shared" si="377"/>
        <v>0</v>
      </c>
      <c r="V415" s="142">
        <f t="shared" si="377"/>
        <v>0</v>
      </c>
      <c r="W415" s="142">
        <f t="shared" si="377"/>
        <v>0</v>
      </c>
      <c r="X415" s="142">
        <f t="shared" si="377"/>
        <v>0</v>
      </c>
      <c r="Y415" s="142">
        <f t="shared" si="377"/>
        <v>0</v>
      </c>
      <c r="Z415" s="142">
        <f t="shared" si="377"/>
        <v>0</v>
      </c>
      <c r="AA415" s="142">
        <f t="shared" si="377"/>
        <v>0</v>
      </c>
      <c r="AB415" s="142">
        <f t="shared" si="377"/>
        <v>0</v>
      </c>
      <c r="AC415" s="142">
        <f t="shared" si="377"/>
        <v>0</v>
      </c>
      <c r="AD415" s="143">
        <f t="shared" si="377"/>
        <v>0</v>
      </c>
      <c r="AE415" s="270">
        <f t="shared" si="377"/>
        <v>0</v>
      </c>
      <c r="AF415" s="142">
        <f t="shared" si="377"/>
        <v>0</v>
      </c>
      <c r="AG415" s="142">
        <f t="shared" si="377"/>
        <v>0</v>
      </c>
      <c r="AH415" s="144">
        <f t="shared" si="377"/>
        <v>0</v>
      </c>
    </row>
    <row r="416" spans="2:34" s="268" customFormat="1" ht="24" customHeight="1">
      <c r="B416" s="584" t="s">
        <v>211</v>
      </c>
      <c r="C416" s="585"/>
      <c r="D416" s="585"/>
      <c r="E416" s="585"/>
      <c r="F416" s="276" t="s">
        <v>164</v>
      </c>
      <c r="G416" s="277"/>
      <c r="H416" s="278"/>
      <c r="I416" s="279"/>
      <c r="J416" s="278"/>
      <c r="K416" s="279"/>
      <c r="L416" s="278"/>
      <c r="M416" s="279"/>
      <c r="N416" s="279"/>
      <c r="O416" s="279">
        <v>0</v>
      </c>
      <c r="P416" s="280">
        <v>0</v>
      </c>
      <c r="Q416" s="281"/>
      <c r="R416" s="279"/>
      <c r="S416" s="279">
        <v>2</v>
      </c>
      <c r="T416" s="278">
        <v>2826786</v>
      </c>
      <c r="U416" s="279"/>
      <c r="V416" s="278"/>
      <c r="W416" s="279"/>
      <c r="X416" s="278"/>
      <c r="Y416" s="279"/>
      <c r="Z416" s="278"/>
      <c r="AA416" s="279"/>
      <c r="AB416" s="278"/>
      <c r="AC416" s="279">
        <v>2</v>
      </c>
      <c r="AD416" s="282">
        <v>2826786</v>
      </c>
      <c r="AE416" s="277">
        <v>2</v>
      </c>
      <c r="AF416" s="279">
        <v>2826786</v>
      </c>
      <c r="AG416" s="279">
        <v>2</v>
      </c>
      <c r="AH416" s="283">
        <v>2826786</v>
      </c>
    </row>
    <row r="417" spans="2:34" s="268" customFormat="1" ht="24" customHeight="1">
      <c r="B417" s="586"/>
      <c r="C417" s="587"/>
      <c r="D417" s="587"/>
      <c r="E417" s="587"/>
      <c r="F417" s="122" t="s">
        <v>165</v>
      </c>
      <c r="G417" s="99"/>
      <c r="H417" s="100"/>
      <c r="I417" s="100"/>
      <c r="J417" s="100"/>
      <c r="K417" s="100"/>
      <c r="L417" s="100"/>
      <c r="M417" s="100"/>
      <c r="N417" s="100"/>
      <c r="O417" s="101">
        <v>0</v>
      </c>
      <c r="P417" s="102">
        <v>0</v>
      </c>
      <c r="Q417" s="103"/>
      <c r="R417" s="100"/>
      <c r="S417" s="100"/>
      <c r="T417" s="100"/>
      <c r="U417" s="100"/>
      <c r="V417" s="100"/>
      <c r="W417" s="100"/>
      <c r="X417" s="100"/>
      <c r="Y417" s="100"/>
      <c r="Z417" s="100"/>
      <c r="AA417" s="100"/>
      <c r="AB417" s="100"/>
      <c r="AC417" s="101">
        <v>0</v>
      </c>
      <c r="AD417" s="104">
        <v>0</v>
      </c>
      <c r="AE417" s="105">
        <v>0</v>
      </c>
      <c r="AF417" s="101">
        <v>0</v>
      </c>
      <c r="AG417" s="100"/>
      <c r="AH417" s="106"/>
    </row>
    <row r="418" spans="2:34" s="268" customFormat="1" ht="24" customHeight="1">
      <c r="B418" s="586"/>
      <c r="C418" s="587"/>
      <c r="D418" s="587"/>
      <c r="E418" s="587"/>
      <c r="F418" s="123" t="s">
        <v>166</v>
      </c>
      <c r="G418" s="107"/>
      <c r="H418" s="108"/>
      <c r="I418" s="108"/>
      <c r="J418" s="108"/>
      <c r="K418" s="108"/>
      <c r="L418" s="108"/>
      <c r="M418" s="108"/>
      <c r="N418" s="108"/>
      <c r="O418" s="109">
        <v>0</v>
      </c>
      <c r="P418" s="110">
        <v>0</v>
      </c>
      <c r="Q418" s="111"/>
      <c r="R418" s="108"/>
      <c r="S418" s="108"/>
      <c r="T418" s="108"/>
      <c r="U418" s="108"/>
      <c r="V418" s="108"/>
      <c r="W418" s="108"/>
      <c r="X418" s="108"/>
      <c r="Y418" s="108"/>
      <c r="Z418" s="108"/>
      <c r="AA418" s="108"/>
      <c r="AB418" s="108"/>
      <c r="AC418" s="109">
        <v>0</v>
      </c>
      <c r="AD418" s="112">
        <v>0</v>
      </c>
      <c r="AE418" s="113">
        <v>0</v>
      </c>
      <c r="AF418" s="109">
        <v>0</v>
      </c>
      <c r="AG418" s="114"/>
      <c r="AH418" s="115"/>
    </row>
    <row r="419" spans="2:34" s="268" customFormat="1" ht="24" customHeight="1">
      <c r="B419" s="586"/>
      <c r="C419" s="587"/>
      <c r="D419" s="587"/>
      <c r="E419" s="587"/>
      <c r="F419" s="269" t="s">
        <v>16</v>
      </c>
      <c r="G419" s="270">
        <f>SUM(G416:G418)</f>
        <v>0</v>
      </c>
      <c r="H419" s="142">
        <f t="shared" ref="H419:AH419" si="378">SUM(H416:H418)</f>
        <v>0</v>
      </c>
      <c r="I419" s="142">
        <f t="shared" si="378"/>
        <v>0</v>
      </c>
      <c r="J419" s="142">
        <f t="shared" si="378"/>
        <v>0</v>
      </c>
      <c r="K419" s="142">
        <f t="shared" si="378"/>
        <v>0</v>
      </c>
      <c r="L419" s="142">
        <f t="shared" si="378"/>
        <v>0</v>
      </c>
      <c r="M419" s="142">
        <f t="shared" si="378"/>
        <v>0</v>
      </c>
      <c r="N419" s="142">
        <f t="shared" si="378"/>
        <v>0</v>
      </c>
      <c r="O419" s="142">
        <f t="shared" si="378"/>
        <v>0</v>
      </c>
      <c r="P419" s="144">
        <f t="shared" si="378"/>
        <v>0</v>
      </c>
      <c r="Q419" s="271">
        <f t="shared" si="378"/>
        <v>0</v>
      </c>
      <c r="R419" s="142">
        <f t="shared" si="378"/>
        <v>0</v>
      </c>
      <c r="S419" s="142">
        <f t="shared" si="378"/>
        <v>2</v>
      </c>
      <c r="T419" s="142">
        <f t="shared" si="378"/>
        <v>2826786</v>
      </c>
      <c r="U419" s="142">
        <f t="shared" si="378"/>
        <v>0</v>
      </c>
      <c r="V419" s="142">
        <f t="shared" si="378"/>
        <v>0</v>
      </c>
      <c r="W419" s="142">
        <f t="shared" si="378"/>
        <v>0</v>
      </c>
      <c r="X419" s="142">
        <f t="shared" si="378"/>
        <v>0</v>
      </c>
      <c r="Y419" s="142">
        <f t="shared" si="378"/>
        <v>0</v>
      </c>
      <c r="Z419" s="142">
        <f t="shared" si="378"/>
        <v>0</v>
      </c>
      <c r="AA419" s="142">
        <f t="shared" si="378"/>
        <v>0</v>
      </c>
      <c r="AB419" s="142">
        <f t="shared" si="378"/>
        <v>0</v>
      </c>
      <c r="AC419" s="142">
        <f t="shared" si="378"/>
        <v>2</v>
      </c>
      <c r="AD419" s="143">
        <f t="shared" si="378"/>
        <v>2826786</v>
      </c>
      <c r="AE419" s="270">
        <f t="shared" si="378"/>
        <v>2</v>
      </c>
      <c r="AF419" s="142">
        <f t="shared" si="378"/>
        <v>2826786</v>
      </c>
      <c r="AG419" s="142">
        <f t="shared" si="378"/>
        <v>2</v>
      </c>
      <c r="AH419" s="144">
        <f t="shared" si="378"/>
        <v>2826786</v>
      </c>
    </row>
    <row r="420" spans="2:34" s="268" customFormat="1" ht="24" customHeight="1">
      <c r="B420" s="584" t="s">
        <v>212</v>
      </c>
      <c r="C420" s="585"/>
      <c r="D420" s="585"/>
      <c r="E420" s="585"/>
      <c r="F420" s="276" t="s">
        <v>164</v>
      </c>
      <c r="G420" s="277"/>
      <c r="H420" s="278"/>
      <c r="I420" s="279">
        <v>2</v>
      </c>
      <c r="J420" s="278">
        <v>92200</v>
      </c>
      <c r="K420" s="279"/>
      <c r="L420" s="278"/>
      <c r="M420" s="279"/>
      <c r="N420" s="279"/>
      <c r="O420" s="279">
        <v>2</v>
      </c>
      <c r="P420" s="280">
        <v>92200</v>
      </c>
      <c r="Q420" s="281"/>
      <c r="R420" s="279"/>
      <c r="S420" s="279">
        <v>1</v>
      </c>
      <c r="T420" s="278">
        <v>12818407</v>
      </c>
      <c r="U420" s="279"/>
      <c r="V420" s="278"/>
      <c r="W420" s="279"/>
      <c r="X420" s="278"/>
      <c r="Y420" s="279"/>
      <c r="Z420" s="278"/>
      <c r="AA420" s="279"/>
      <c r="AB420" s="278"/>
      <c r="AC420" s="279">
        <v>1</v>
      </c>
      <c r="AD420" s="282">
        <v>12818407</v>
      </c>
      <c r="AE420" s="277">
        <v>3</v>
      </c>
      <c r="AF420" s="279">
        <v>12910607</v>
      </c>
      <c r="AG420" s="279">
        <v>3</v>
      </c>
      <c r="AH420" s="283">
        <v>12910607</v>
      </c>
    </row>
    <row r="421" spans="2:34" s="268" customFormat="1" ht="24" customHeight="1">
      <c r="B421" s="586"/>
      <c r="C421" s="587"/>
      <c r="D421" s="587"/>
      <c r="E421" s="587"/>
      <c r="F421" s="122" t="s">
        <v>165</v>
      </c>
      <c r="G421" s="99"/>
      <c r="H421" s="100"/>
      <c r="I421" s="100"/>
      <c r="J421" s="100"/>
      <c r="K421" s="100"/>
      <c r="L421" s="100"/>
      <c r="M421" s="100"/>
      <c r="N421" s="100"/>
      <c r="O421" s="101">
        <v>0</v>
      </c>
      <c r="P421" s="102">
        <v>0</v>
      </c>
      <c r="Q421" s="103"/>
      <c r="R421" s="100"/>
      <c r="S421" s="100"/>
      <c r="T421" s="100"/>
      <c r="U421" s="100"/>
      <c r="V421" s="100"/>
      <c r="W421" s="100"/>
      <c r="X421" s="100"/>
      <c r="Y421" s="100"/>
      <c r="Z421" s="100"/>
      <c r="AA421" s="100"/>
      <c r="AB421" s="100"/>
      <c r="AC421" s="101">
        <v>0</v>
      </c>
      <c r="AD421" s="104">
        <v>0</v>
      </c>
      <c r="AE421" s="105">
        <v>0</v>
      </c>
      <c r="AF421" s="101">
        <v>0</v>
      </c>
      <c r="AG421" s="100"/>
      <c r="AH421" s="106"/>
    </row>
    <row r="422" spans="2:34" s="268" customFormat="1" ht="24" customHeight="1">
      <c r="B422" s="586"/>
      <c r="C422" s="587"/>
      <c r="D422" s="587"/>
      <c r="E422" s="587"/>
      <c r="F422" s="123" t="s">
        <v>166</v>
      </c>
      <c r="G422" s="107"/>
      <c r="H422" s="108"/>
      <c r="I422" s="108"/>
      <c r="J422" s="108"/>
      <c r="K422" s="108"/>
      <c r="L422" s="108"/>
      <c r="M422" s="108"/>
      <c r="N422" s="108"/>
      <c r="O422" s="109">
        <v>0</v>
      </c>
      <c r="P422" s="110">
        <v>0</v>
      </c>
      <c r="Q422" s="111"/>
      <c r="R422" s="108"/>
      <c r="S422" s="108"/>
      <c r="T422" s="108"/>
      <c r="U422" s="108"/>
      <c r="V422" s="108"/>
      <c r="W422" s="108"/>
      <c r="X422" s="108"/>
      <c r="Y422" s="108"/>
      <c r="Z422" s="108"/>
      <c r="AA422" s="108"/>
      <c r="AB422" s="108"/>
      <c r="AC422" s="109">
        <v>0</v>
      </c>
      <c r="AD422" s="112">
        <v>0</v>
      </c>
      <c r="AE422" s="113">
        <v>0</v>
      </c>
      <c r="AF422" s="109">
        <v>0</v>
      </c>
      <c r="AG422" s="114"/>
      <c r="AH422" s="115"/>
    </row>
    <row r="423" spans="2:34" s="268" customFormat="1" ht="24" customHeight="1">
      <c r="B423" s="586"/>
      <c r="C423" s="587"/>
      <c r="D423" s="587"/>
      <c r="E423" s="587"/>
      <c r="F423" s="269" t="s">
        <v>16</v>
      </c>
      <c r="G423" s="270">
        <f>SUM(G420:G422)</f>
        <v>0</v>
      </c>
      <c r="H423" s="142">
        <f t="shared" ref="H423:AH423" si="379">SUM(H420:H422)</f>
        <v>0</v>
      </c>
      <c r="I423" s="142">
        <f t="shared" si="379"/>
        <v>2</v>
      </c>
      <c r="J423" s="142">
        <f t="shared" si="379"/>
        <v>92200</v>
      </c>
      <c r="K423" s="142">
        <f t="shared" si="379"/>
        <v>0</v>
      </c>
      <c r="L423" s="142">
        <f t="shared" si="379"/>
        <v>0</v>
      </c>
      <c r="M423" s="142">
        <f t="shared" si="379"/>
        <v>0</v>
      </c>
      <c r="N423" s="142">
        <f t="shared" si="379"/>
        <v>0</v>
      </c>
      <c r="O423" s="142">
        <f t="shared" si="379"/>
        <v>2</v>
      </c>
      <c r="P423" s="144">
        <f t="shared" si="379"/>
        <v>92200</v>
      </c>
      <c r="Q423" s="271">
        <f t="shared" si="379"/>
        <v>0</v>
      </c>
      <c r="R423" s="142">
        <f t="shared" si="379"/>
        <v>0</v>
      </c>
      <c r="S423" s="142">
        <f t="shared" si="379"/>
        <v>1</v>
      </c>
      <c r="T423" s="142">
        <f t="shared" si="379"/>
        <v>12818407</v>
      </c>
      <c r="U423" s="142">
        <f t="shared" si="379"/>
        <v>0</v>
      </c>
      <c r="V423" s="142">
        <f t="shared" si="379"/>
        <v>0</v>
      </c>
      <c r="W423" s="142">
        <f t="shared" si="379"/>
        <v>0</v>
      </c>
      <c r="X423" s="142">
        <f t="shared" si="379"/>
        <v>0</v>
      </c>
      <c r="Y423" s="142">
        <f t="shared" si="379"/>
        <v>0</v>
      </c>
      <c r="Z423" s="142">
        <f t="shared" si="379"/>
        <v>0</v>
      </c>
      <c r="AA423" s="142">
        <f t="shared" si="379"/>
        <v>0</v>
      </c>
      <c r="AB423" s="142">
        <f t="shared" si="379"/>
        <v>0</v>
      </c>
      <c r="AC423" s="142">
        <f t="shared" si="379"/>
        <v>1</v>
      </c>
      <c r="AD423" s="143">
        <f t="shared" si="379"/>
        <v>12818407</v>
      </c>
      <c r="AE423" s="270">
        <f t="shared" si="379"/>
        <v>3</v>
      </c>
      <c r="AF423" s="142">
        <f t="shared" si="379"/>
        <v>12910607</v>
      </c>
      <c r="AG423" s="142">
        <f t="shared" si="379"/>
        <v>3</v>
      </c>
      <c r="AH423" s="144">
        <f t="shared" si="379"/>
        <v>12910607</v>
      </c>
    </row>
    <row r="424" spans="2:34" s="268" customFormat="1" ht="24" customHeight="1">
      <c r="B424" s="584" t="s">
        <v>213</v>
      </c>
      <c r="C424" s="585"/>
      <c r="D424" s="585"/>
      <c r="E424" s="585"/>
      <c r="F424" s="276" t="s">
        <v>164</v>
      </c>
      <c r="G424" s="277"/>
      <c r="H424" s="278"/>
      <c r="I424" s="279">
        <v>12</v>
      </c>
      <c r="J424" s="278">
        <v>54180</v>
      </c>
      <c r="K424" s="279"/>
      <c r="L424" s="278"/>
      <c r="M424" s="279"/>
      <c r="N424" s="279"/>
      <c r="O424" s="279">
        <v>12</v>
      </c>
      <c r="P424" s="280">
        <v>54180</v>
      </c>
      <c r="Q424" s="281"/>
      <c r="R424" s="279"/>
      <c r="S424" s="279"/>
      <c r="T424" s="278"/>
      <c r="U424" s="279"/>
      <c r="V424" s="278"/>
      <c r="W424" s="279"/>
      <c r="X424" s="278"/>
      <c r="Y424" s="279"/>
      <c r="Z424" s="278"/>
      <c r="AA424" s="279"/>
      <c r="AB424" s="278"/>
      <c r="AC424" s="279">
        <v>0</v>
      </c>
      <c r="AD424" s="282">
        <v>0</v>
      </c>
      <c r="AE424" s="277">
        <v>12</v>
      </c>
      <c r="AF424" s="279">
        <v>54180</v>
      </c>
      <c r="AG424" s="279">
        <v>12</v>
      </c>
      <c r="AH424" s="283">
        <v>54180</v>
      </c>
    </row>
    <row r="425" spans="2:34" s="268" customFormat="1" ht="24" customHeight="1">
      <c r="B425" s="586"/>
      <c r="C425" s="587"/>
      <c r="D425" s="587"/>
      <c r="E425" s="587"/>
      <c r="F425" s="122" t="s">
        <v>165</v>
      </c>
      <c r="G425" s="99"/>
      <c r="H425" s="100"/>
      <c r="I425" s="100">
        <v>1</v>
      </c>
      <c r="J425" s="100">
        <v>50000</v>
      </c>
      <c r="K425" s="100"/>
      <c r="L425" s="100"/>
      <c r="M425" s="100"/>
      <c r="N425" s="100"/>
      <c r="O425" s="101">
        <v>1</v>
      </c>
      <c r="P425" s="102">
        <v>50000</v>
      </c>
      <c r="Q425" s="103"/>
      <c r="R425" s="100"/>
      <c r="S425" s="100"/>
      <c r="T425" s="100"/>
      <c r="U425" s="100"/>
      <c r="V425" s="100"/>
      <c r="W425" s="100"/>
      <c r="X425" s="100"/>
      <c r="Y425" s="100"/>
      <c r="Z425" s="100"/>
      <c r="AA425" s="100">
        <v>12</v>
      </c>
      <c r="AB425" s="100">
        <v>4795200</v>
      </c>
      <c r="AC425" s="101">
        <v>12</v>
      </c>
      <c r="AD425" s="104">
        <v>4795200</v>
      </c>
      <c r="AE425" s="105">
        <v>13</v>
      </c>
      <c r="AF425" s="101">
        <v>4845200</v>
      </c>
      <c r="AG425" s="100">
        <v>13</v>
      </c>
      <c r="AH425" s="106">
        <v>4845200</v>
      </c>
    </row>
    <row r="426" spans="2:34" s="268" customFormat="1" ht="24" customHeight="1">
      <c r="B426" s="586"/>
      <c r="C426" s="587"/>
      <c r="D426" s="587"/>
      <c r="E426" s="587"/>
      <c r="F426" s="123" t="s">
        <v>166</v>
      </c>
      <c r="G426" s="107"/>
      <c r="H426" s="108"/>
      <c r="I426" s="108"/>
      <c r="J426" s="108"/>
      <c r="K426" s="108"/>
      <c r="L426" s="108"/>
      <c r="M426" s="108"/>
      <c r="N426" s="108"/>
      <c r="O426" s="109">
        <v>0</v>
      </c>
      <c r="P426" s="110">
        <v>0</v>
      </c>
      <c r="Q426" s="111"/>
      <c r="R426" s="108"/>
      <c r="S426" s="108"/>
      <c r="T426" s="108"/>
      <c r="U426" s="108"/>
      <c r="V426" s="108"/>
      <c r="W426" s="108"/>
      <c r="X426" s="108"/>
      <c r="Y426" s="108"/>
      <c r="Z426" s="108"/>
      <c r="AA426" s="108"/>
      <c r="AB426" s="108"/>
      <c r="AC426" s="109">
        <v>0</v>
      </c>
      <c r="AD426" s="112">
        <v>0</v>
      </c>
      <c r="AE426" s="113">
        <v>0</v>
      </c>
      <c r="AF426" s="109">
        <v>0</v>
      </c>
      <c r="AG426" s="114"/>
      <c r="AH426" s="115"/>
    </row>
    <row r="427" spans="2:34" s="268" customFormat="1" ht="24" customHeight="1">
      <c r="B427" s="586"/>
      <c r="C427" s="587"/>
      <c r="D427" s="587"/>
      <c r="E427" s="587"/>
      <c r="F427" s="269" t="s">
        <v>16</v>
      </c>
      <c r="G427" s="270">
        <f>SUM(G424:G426)</f>
        <v>0</v>
      </c>
      <c r="H427" s="142">
        <f t="shared" ref="H427:AH427" si="380">SUM(H424:H426)</f>
        <v>0</v>
      </c>
      <c r="I427" s="142">
        <f t="shared" si="380"/>
        <v>13</v>
      </c>
      <c r="J427" s="142">
        <f t="shared" si="380"/>
        <v>104180</v>
      </c>
      <c r="K427" s="142">
        <f t="shared" si="380"/>
        <v>0</v>
      </c>
      <c r="L427" s="142">
        <f t="shared" si="380"/>
        <v>0</v>
      </c>
      <c r="M427" s="142">
        <f t="shared" si="380"/>
        <v>0</v>
      </c>
      <c r="N427" s="142">
        <f t="shared" si="380"/>
        <v>0</v>
      </c>
      <c r="O427" s="142">
        <f t="shared" si="380"/>
        <v>13</v>
      </c>
      <c r="P427" s="144">
        <f t="shared" si="380"/>
        <v>104180</v>
      </c>
      <c r="Q427" s="271">
        <f t="shared" si="380"/>
        <v>0</v>
      </c>
      <c r="R427" s="142">
        <f t="shared" si="380"/>
        <v>0</v>
      </c>
      <c r="S427" s="142">
        <f t="shared" si="380"/>
        <v>0</v>
      </c>
      <c r="T427" s="142">
        <f t="shared" si="380"/>
        <v>0</v>
      </c>
      <c r="U427" s="142">
        <f t="shared" si="380"/>
        <v>0</v>
      </c>
      <c r="V427" s="142">
        <f t="shared" si="380"/>
        <v>0</v>
      </c>
      <c r="W427" s="142">
        <f t="shared" si="380"/>
        <v>0</v>
      </c>
      <c r="X427" s="142">
        <f t="shared" si="380"/>
        <v>0</v>
      </c>
      <c r="Y427" s="142">
        <f t="shared" si="380"/>
        <v>0</v>
      </c>
      <c r="Z427" s="142">
        <f t="shared" si="380"/>
        <v>0</v>
      </c>
      <c r="AA427" s="142">
        <f t="shared" si="380"/>
        <v>12</v>
      </c>
      <c r="AB427" s="142">
        <f t="shared" si="380"/>
        <v>4795200</v>
      </c>
      <c r="AC427" s="142">
        <f t="shared" si="380"/>
        <v>12</v>
      </c>
      <c r="AD427" s="143">
        <f t="shared" si="380"/>
        <v>4795200</v>
      </c>
      <c r="AE427" s="270">
        <f t="shared" si="380"/>
        <v>25</v>
      </c>
      <c r="AF427" s="142">
        <f t="shared" si="380"/>
        <v>4899380</v>
      </c>
      <c r="AG427" s="142">
        <f t="shared" si="380"/>
        <v>25</v>
      </c>
      <c r="AH427" s="144">
        <f t="shared" si="380"/>
        <v>4899380</v>
      </c>
    </row>
    <row r="428" spans="2:34" s="268" customFormat="1" ht="24" customHeight="1">
      <c r="B428" s="584" t="s">
        <v>214</v>
      </c>
      <c r="C428" s="585"/>
      <c r="D428" s="585"/>
      <c r="E428" s="585"/>
      <c r="F428" s="276" t="s">
        <v>164</v>
      </c>
      <c r="G428" s="277">
        <v>1</v>
      </c>
      <c r="H428" s="278">
        <v>1500</v>
      </c>
      <c r="I428" s="279">
        <v>3</v>
      </c>
      <c r="J428" s="278">
        <v>224169</v>
      </c>
      <c r="K428" s="279"/>
      <c r="L428" s="278"/>
      <c r="M428" s="279"/>
      <c r="N428" s="279"/>
      <c r="O428" s="279">
        <v>4</v>
      </c>
      <c r="P428" s="280">
        <v>225669</v>
      </c>
      <c r="Q428" s="281"/>
      <c r="R428" s="279"/>
      <c r="S428" s="279"/>
      <c r="T428" s="278"/>
      <c r="U428" s="279"/>
      <c r="V428" s="278"/>
      <c r="W428" s="279"/>
      <c r="X428" s="278"/>
      <c r="Y428" s="279"/>
      <c r="Z428" s="278"/>
      <c r="AA428" s="279">
        <v>2</v>
      </c>
      <c r="AB428" s="278">
        <v>1104384</v>
      </c>
      <c r="AC428" s="279">
        <v>2</v>
      </c>
      <c r="AD428" s="282">
        <v>1104384</v>
      </c>
      <c r="AE428" s="277">
        <v>6</v>
      </c>
      <c r="AF428" s="279">
        <v>1330053</v>
      </c>
      <c r="AG428" s="279">
        <v>6</v>
      </c>
      <c r="AH428" s="283">
        <v>1330053</v>
      </c>
    </row>
    <row r="429" spans="2:34" s="268" customFormat="1" ht="24" customHeight="1">
      <c r="B429" s="586"/>
      <c r="C429" s="587"/>
      <c r="D429" s="587"/>
      <c r="E429" s="587"/>
      <c r="F429" s="122" t="s">
        <v>165</v>
      </c>
      <c r="G429" s="99"/>
      <c r="H429" s="100"/>
      <c r="I429" s="100"/>
      <c r="J429" s="100"/>
      <c r="K429" s="100"/>
      <c r="L429" s="100"/>
      <c r="M429" s="100"/>
      <c r="N429" s="100"/>
      <c r="O429" s="101">
        <v>0</v>
      </c>
      <c r="P429" s="102">
        <v>0</v>
      </c>
      <c r="Q429" s="103"/>
      <c r="R429" s="100"/>
      <c r="S429" s="100"/>
      <c r="T429" s="100"/>
      <c r="U429" s="100"/>
      <c r="V429" s="100"/>
      <c r="W429" s="100"/>
      <c r="X429" s="100"/>
      <c r="Y429" s="100"/>
      <c r="Z429" s="100"/>
      <c r="AA429" s="100"/>
      <c r="AB429" s="100"/>
      <c r="AC429" s="101">
        <v>0</v>
      </c>
      <c r="AD429" s="104">
        <v>0</v>
      </c>
      <c r="AE429" s="105">
        <v>0</v>
      </c>
      <c r="AF429" s="101">
        <v>0</v>
      </c>
      <c r="AG429" s="100"/>
      <c r="AH429" s="106"/>
    </row>
    <row r="430" spans="2:34" s="268" customFormat="1" ht="24" customHeight="1">
      <c r="B430" s="586"/>
      <c r="C430" s="587"/>
      <c r="D430" s="587"/>
      <c r="E430" s="587"/>
      <c r="F430" s="123" t="s">
        <v>166</v>
      </c>
      <c r="G430" s="107"/>
      <c r="H430" s="108"/>
      <c r="I430" s="108"/>
      <c r="J430" s="108"/>
      <c r="K430" s="108"/>
      <c r="L430" s="108"/>
      <c r="M430" s="108"/>
      <c r="N430" s="108"/>
      <c r="O430" s="109">
        <v>0</v>
      </c>
      <c r="P430" s="110">
        <v>0</v>
      </c>
      <c r="Q430" s="111"/>
      <c r="R430" s="108"/>
      <c r="S430" s="108"/>
      <c r="T430" s="108"/>
      <c r="U430" s="108"/>
      <c r="V430" s="108"/>
      <c r="W430" s="108"/>
      <c r="X430" s="108"/>
      <c r="Y430" s="108"/>
      <c r="Z430" s="108"/>
      <c r="AA430" s="108"/>
      <c r="AB430" s="108"/>
      <c r="AC430" s="109">
        <v>0</v>
      </c>
      <c r="AD430" s="112">
        <v>0</v>
      </c>
      <c r="AE430" s="113">
        <v>0</v>
      </c>
      <c r="AF430" s="109">
        <v>0</v>
      </c>
      <c r="AG430" s="114"/>
      <c r="AH430" s="115"/>
    </row>
    <row r="431" spans="2:34" s="268" customFormat="1" ht="24" customHeight="1">
      <c r="B431" s="586"/>
      <c r="C431" s="587"/>
      <c r="D431" s="587"/>
      <c r="E431" s="587"/>
      <c r="F431" s="269" t="s">
        <v>16</v>
      </c>
      <c r="G431" s="270">
        <f>SUM(G428:G430)</f>
        <v>1</v>
      </c>
      <c r="H431" s="142">
        <f t="shared" ref="H431:AH431" si="381">SUM(H428:H430)</f>
        <v>1500</v>
      </c>
      <c r="I431" s="142">
        <f t="shared" si="381"/>
        <v>3</v>
      </c>
      <c r="J431" s="142">
        <f t="shared" si="381"/>
        <v>224169</v>
      </c>
      <c r="K431" s="142">
        <f t="shared" si="381"/>
        <v>0</v>
      </c>
      <c r="L431" s="142">
        <f t="shared" si="381"/>
        <v>0</v>
      </c>
      <c r="M431" s="142">
        <f t="shared" si="381"/>
        <v>0</v>
      </c>
      <c r="N431" s="142">
        <f t="shared" si="381"/>
        <v>0</v>
      </c>
      <c r="O431" s="142">
        <f t="shared" si="381"/>
        <v>4</v>
      </c>
      <c r="P431" s="144">
        <f t="shared" si="381"/>
        <v>225669</v>
      </c>
      <c r="Q431" s="271">
        <f t="shared" si="381"/>
        <v>0</v>
      </c>
      <c r="R431" s="142">
        <f t="shared" si="381"/>
        <v>0</v>
      </c>
      <c r="S431" s="142">
        <f t="shared" si="381"/>
        <v>0</v>
      </c>
      <c r="T431" s="142">
        <f t="shared" si="381"/>
        <v>0</v>
      </c>
      <c r="U431" s="142">
        <f t="shared" si="381"/>
        <v>0</v>
      </c>
      <c r="V431" s="142">
        <f t="shared" si="381"/>
        <v>0</v>
      </c>
      <c r="W431" s="142">
        <f t="shared" si="381"/>
        <v>0</v>
      </c>
      <c r="X431" s="142">
        <f t="shared" si="381"/>
        <v>0</v>
      </c>
      <c r="Y431" s="142">
        <f t="shared" si="381"/>
        <v>0</v>
      </c>
      <c r="Z431" s="142">
        <f t="shared" si="381"/>
        <v>0</v>
      </c>
      <c r="AA431" s="142">
        <f t="shared" si="381"/>
        <v>2</v>
      </c>
      <c r="AB431" s="142">
        <f t="shared" si="381"/>
        <v>1104384</v>
      </c>
      <c r="AC431" s="142">
        <f t="shared" si="381"/>
        <v>2</v>
      </c>
      <c r="AD431" s="143">
        <f t="shared" si="381"/>
        <v>1104384</v>
      </c>
      <c r="AE431" s="270">
        <f t="shared" si="381"/>
        <v>6</v>
      </c>
      <c r="AF431" s="142">
        <f t="shared" si="381"/>
        <v>1330053</v>
      </c>
      <c r="AG431" s="142">
        <f t="shared" si="381"/>
        <v>6</v>
      </c>
      <c r="AH431" s="144">
        <f t="shared" si="381"/>
        <v>1330053</v>
      </c>
    </row>
    <row r="432" spans="2:34" s="268" customFormat="1" ht="24" customHeight="1">
      <c r="B432" s="584" t="s">
        <v>215</v>
      </c>
      <c r="C432" s="585"/>
      <c r="D432" s="585"/>
      <c r="E432" s="585"/>
      <c r="F432" s="276" t="s">
        <v>164</v>
      </c>
      <c r="G432" s="277"/>
      <c r="H432" s="278"/>
      <c r="I432" s="279"/>
      <c r="J432" s="278"/>
      <c r="K432" s="279"/>
      <c r="L432" s="278"/>
      <c r="M432" s="279"/>
      <c r="N432" s="279"/>
      <c r="O432" s="279">
        <v>0</v>
      </c>
      <c r="P432" s="280">
        <v>0</v>
      </c>
      <c r="Q432" s="281"/>
      <c r="R432" s="279"/>
      <c r="S432" s="279"/>
      <c r="T432" s="278"/>
      <c r="U432" s="279">
        <v>1</v>
      </c>
      <c r="V432" s="278">
        <v>456000</v>
      </c>
      <c r="W432" s="279"/>
      <c r="X432" s="278"/>
      <c r="Y432" s="279"/>
      <c r="Z432" s="278"/>
      <c r="AA432" s="279"/>
      <c r="AB432" s="278"/>
      <c r="AC432" s="279">
        <v>1</v>
      </c>
      <c r="AD432" s="282">
        <v>456000</v>
      </c>
      <c r="AE432" s="277">
        <v>1</v>
      </c>
      <c r="AF432" s="279">
        <v>456000</v>
      </c>
      <c r="AG432" s="277">
        <v>1</v>
      </c>
      <c r="AH432" s="280">
        <v>456000</v>
      </c>
    </row>
    <row r="433" spans="2:34" s="268" customFormat="1" ht="24" customHeight="1">
      <c r="B433" s="586"/>
      <c r="C433" s="587"/>
      <c r="D433" s="587"/>
      <c r="E433" s="587"/>
      <c r="F433" s="122" t="s">
        <v>165</v>
      </c>
      <c r="G433" s="99"/>
      <c r="H433" s="100"/>
      <c r="I433" s="100"/>
      <c r="J433" s="100"/>
      <c r="K433" s="100"/>
      <c r="L433" s="100"/>
      <c r="M433" s="100"/>
      <c r="N433" s="100"/>
      <c r="O433" s="101">
        <v>0</v>
      </c>
      <c r="P433" s="102">
        <v>0</v>
      </c>
      <c r="Q433" s="103"/>
      <c r="R433" s="100"/>
      <c r="S433" s="100"/>
      <c r="T433" s="100"/>
      <c r="U433" s="100"/>
      <c r="V433" s="100"/>
      <c r="W433" s="100"/>
      <c r="X433" s="100"/>
      <c r="Y433" s="100"/>
      <c r="Z433" s="100"/>
      <c r="AA433" s="100"/>
      <c r="AB433" s="100"/>
      <c r="AC433" s="101">
        <v>0</v>
      </c>
      <c r="AD433" s="104">
        <v>0</v>
      </c>
      <c r="AE433" s="105">
        <v>0</v>
      </c>
      <c r="AF433" s="101">
        <v>0</v>
      </c>
      <c r="AG433" s="100"/>
      <c r="AH433" s="106"/>
    </row>
    <row r="434" spans="2:34" s="268" customFormat="1" ht="24" customHeight="1">
      <c r="B434" s="586"/>
      <c r="C434" s="587"/>
      <c r="D434" s="587"/>
      <c r="E434" s="587"/>
      <c r="F434" s="123" t="s">
        <v>166</v>
      </c>
      <c r="G434" s="107"/>
      <c r="H434" s="108"/>
      <c r="I434" s="108"/>
      <c r="J434" s="108"/>
      <c r="K434" s="108"/>
      <c r="L434" s="108"/>
      <c r="M434" s="108"/>
      <c r="N434" s="108"/>
      <c r="O434" s="109">
        <v>0</v>
      </c>
      <c r="P434" s="110">
        <v>0</v>
      </c>
      <c r="Q434" s="111"/>
      <c r="R434" s="108"/>
      <c r="S434" s="108"/>
      <c r="T434" s="108"/>
      <c r="U434" s="108"/>
      <c r="V434" s="108"/>
      <c r="W434" s="108"/>
      <c r="X434" s="108"/>
      <c r="Y434" s="108"/>
      <c r="Z434" s="108"/>
      <c r="AA434" s="108"/>
      <c r="AB434" s="108"/>
      <c r="AC434" s="109">
        <v>0</v>
      </c>
      <c r="AD434" s="112">
        <v>0</v>
      </c>
      <c r="AE434" s="113">
        <v>0</v>
      </c>
      <c r="AF434" s="109">
        <v>0</v>
      </c>
      <c r="AG434" s="114"/>
      <c r="AH434" s="115"/>
    </row>
    <row r="435" spans="2:34" s="268" customFormat="1" ht="24" customHeight="1">
      <c r="B435" s="586"/>
      <c r="C435" s="587"/>
      <c r="D435" s="587"/>
      <c r="E435" s="587"/>
      <c r="F435" s="269" t="s">
        <v>16</v>
      </c>
      <c r="G435" s="270">
        <f>SUM(G432:G434)</f>
        <v>0</v>
      </c>
      <c r="H435" s="142">
        <f t="shared" ref="H435:AH435" si="382">SUM(H432:H434)</f>
        <v>0</v>
      </c>
      <c r="I435" s="142">
        <f t="shared" si="382"/>
        <v>0</v>
      </c>
      <c r="J435" s="142">
        <f t="shared" si="382"/>
        <v>0</v>
      </c>
      <c r="K435" s="142">
        <f t="shared" si="382"/>
        <v>0</v>
      </c>
      <c r="L435" s="142">
        <f t="shared" si="382"/>
        <v>0</v>
      </c>
      <c r="M435" s="142">
        <f t="shared" si="382"/>
        <v>0</v>
      </c>
      <c r="N435" s="142">
        <f t="shared" si="382"/>
        <v>0</v>
      </c>
      <c r="O435" s="142">
        <f t="shared" si="382"/>
        <v>0</v>
      </c>
      <c r="P435" s="144">
        <f t="shared" si="382"/>
        <v>0</v>
      </c>
      <c r="Q435" s="271">
        <f t="shared" si="382"/>
        <v>0</v>
      </c>
      <c r="R435" s="142">
        <f t="shared" si="382"/>
        <v>0</v>
      </c>
      <c r="S435" s="142">
        <f t="shared" si="382"/>
        <v>0</v>
      </c>
      <c r="T435" s="142">
        <f t="shared" si="382"/>
        <v>0</v>
      </c>
      <c r="U435" s="142">
        <f t="shared" si="382"/>
        <v>1</v>
      </c>
      <c r="V435" s="142">
        <f t="shared" si="382"/>
        <v>456000</v>
      </c>
      <c r="W435" s="142">
        <f t="shared" si="382"/>
        <v>0</v>
      </c>
      <c r="X435" s="142">
        <f t="shared" si="382"/>
        <v>0</v>
      </c>
      <c r="Y435" s="142">
        <f t="shared" si="382"/>
        <v>0</v>
      </c>
      <c r="Z435" s="142">
        <f t="shared" si="382"/>
        <v>0</v>
      </c>
      <c r="AA435" s="142">
        <f t="shared" si="382"/>
        <v>0</v>
      </c>
      <c r="AB435" s="142">
        <f t="shared" si="382"/>
        <v>0</v>
      </c>
      <c r="AC435" s="142">
        <f t="shared" si="382"/>
        <v>1</v>
      </c>
      <c r="AD435" s="143">
        <f t="shared" si="382"/>
        <v>456000</v>
      </c>
      <c r="AE435" s="270">
        <f t="shared" si="382"/>
        <v>1</v>
      </c>
      <c r="AF435" s="142">
        <f t="shared" si="382"/>
        <v>456000</v>
      </c>
      <c r="AG435" s="142">
        <f t="shared" si="382"/>
        <v>1</v>
      </c>
      <c r="AH435" s="144">
        <f t="shared" si="382"/>
        <v>456000</v>
      </c>
    </row>
    <row r="436" spans="2:34" s="268" customFormat="1" ht="24" customHeight="1">
      <c r="B436" s="584" t="s">
        <v>216</v>
      </c>
      <c r="C436" s="585"/>
      <c r="D436" s="585"/>
      <c r="E436" s="585"/>
      <c r="F436" s="276" t="s">
        <v>164</v>
      </c>
      <c r="G436" s="277"/>
      <c r="H436" s="278"/>
      <c r="I436" s="279">
        <v>16</v>
      </c>
      <c r="J436" s="278">
        <v>628000</v>
      </c>
      <c r="K436" s="279"/>
      <c r="L436" s="278"/>
      <c r="M436" s="279"/>
      <c r="N436" s="279"/>
      <c r="O436" s="279">
        <v>16</v>
      </c>
      <c r="P436" s="280">
        <v>628000</v>
      </c>
      <c r="Q436" s="281"/>
      <c r="R436" s="279"/>
      <c r="S436" s="279"/>
      <c r="T436" s="278"/>
      <c r="U436" s="279"/>
      <c r="V436" s="278"/>
      <c r="W436" s="279"/>
      <c r="X436" s="278"/>
      <c r="Y436" s="279"/>
      <c r="Z436" s="278"/>
      <c r="AA436" s="279"/>
      <c r="AB436" s="278"/>
      <c r="AC436" s="279">
        <v>0</v>
      </c>
      <c r="AD436" s="282">
        <v>0</v>
      </c>
      <c r="AE436" s="277">
        <v>16</v>
      </c>
      <c r="AF436" s="279">
        <v>628000</v>
      </c>
      <c r="AG436" s="279">
        <v>16</v>
      </c>
      <c r="AH436" s="283">
        <v>628000</v>
      </c>
    </row>
    <row r="437" spans="2:34" s="268" customFormat="1" ht="24" customHeight="1">
      <c r="B437" s="586"/>
      <c r="C437" s="587"/>
      <c r="D437" s="587"/>
      <c r="E437" s="587"/>
      <c r="F437" s="122" t="s">
        <v>165</v>
      </c>
      <c r="G437" s="99"/>
      <c r="H437" s="100"/>
      <c r="I437" s="100"/>
      <c r="J437" s="100"/>
      <c r="K437" s="100"/>
      <c r="L437" s="100"/>
      <c r="M437" s="100"/>
      <c r="N437" s="100"/>
      <c r="O437" s="101">
        <v>0</v>
      </c>
      <c r="P437" s="102">
        <v>0</v>
      </c>
      <c r="Q437" s="103"/>
      <c r="R437" s="100"/>
      <c r="S437" s="100"/>
      <c r="T437" s="100"/>
      <c r="U437" s="100"/>
      <c r="V437" s="100"/>
      <c r="W437" s="100"/>
      <c r="X437" s="100"/>
      <c r="Y437" s="100"/>
      <c r="Z437" s="100"/>
      <c r="AA437" s="100"/>
      <c r="AB437" s="100"/>
      <c r="AC437" s="101">
        <v>0</v>
      </c>
      <c r="AD437" s="104">
        <v>0</v>
      </c>
      <c r="AE437" s="105">
        <v>0</v>
      </c>
      <c r="AF437" s="101">
        <v>0</v>
      </c>
      <c r="AG437" s="100"/>
      <c r="AH437" s="106"/>
    </row>
    <row r="438" spans="2:34" s="268" customFormat="1" ht="24" customHeight="1">
      <c r="B438" s="586"/>
      <c r="C438" s="587"/>
      <c r="D438" s="587"/>
      <c r="E438" s="587"/>
      <c r="F438" s="123" t="s">
        <v>166</v>
      </c>
      <c r="G438" s="107"/>
      <c r="H438" s="108"/>
      <c r="I438" s="108"/>
      <c r="J438" s="108"/>
      <c r="K438" s="108"/>
      <c r="L438" s="108"/>
      <c r="M438" s="108"/>
      <c r="N438" s="108"/>
      <c r="O438" s="109">
        <v>0</v>
      </c>
      <c r="P438" s="110">
        <v>0</v>
      </c>
      <c r="Q438" s="111"/>
      <c r="R438" s="108"/>
      <c r="S438" s="108"/>
      <c r="T438" s="108"/>
      <c r="U438" s="108"/>
      <c r="V438" s="108"/>
      <c r="W438" s="108"/>
      <c r="X438" s="108"/>
      <c r="Y438" s="108"/>
      <c r="Z438" s="108"/>
      <c r="AA438" s="108"/>
      <c r="AB438" s="108"/>
      <c r="AC438" s="109">
        <v>0</v>
      </c>
      <c r="AD438" s="112">
        <v>0</v>
      </c>
      <c r="AE438" s="113">
        <v>0</v>
      </c>
      <c r="AF438" s="109">
        <v>0</v>
      </c>
      <c r="AG438" s="114"/>
      <c r="AH438" s="115"/>
    </row>
    <row r="439" spans="2:34" s="268" customFormat="1" ht="24" customHeight="1">
      <c r="B439" s="586"/>
      <c r="C439" s="587"/>
      <c r="D439" s="587"/>
      <c r="E439" s="587"/>
      <c r="F439" s="269" t="s">
        <v>16</v>
      </c>
      <c r="G439" s="270">
        <f>SUM(G436:G438)</f>
        <v>0</v>
      </c>
      <c r="H439" s="142">
        <f t="shared" ref="H439:AH439" si="383">SUM(H436:H438)</f>
        <v>0</v>
      </c>
      <c r="I439" s="142">
        <f t="shared" si="383"/>
        <v>16</v>
      </c>
      <c r="J439" s="142">
        <f t="shared" si="383"/>
        <v>628000</v>
      </c>
      <c r="K439" s="142">
        <f t="shared" si="383"/>
        <v>0</v>
      </c>
      <c r="L439" s="142">
        <f t="shared" si="383"/>
        <v>0</v>
      </c>
      <c r="M439" s="142">
        <f t="shared" si="383"/>
        <v>0</v>
      </c>
      <c r="N439" s="142">
        <f t="shared" si="383"/>
        <v>0</v>
      </c>
      <c r="O439" s="142">
        <f t="shared" si="383"/>
        <v>16</v>
      </c>
      <c r="P439" s="144">
        <f t="shared" si="383"/>
        <v>628000</v>
      </c>
      <c r="Q439" s="271">
        <f t="shared" si="383"/>
        <v>0</v>
      </c>
      <c r="R439" s="142">
        <f t="shared" si="383"/>
        <v>0</v>
      </c>
      <c r="S439" s="142">
        <f t="shared" si="383"/>
        <v>0</v>
      </c>
      <c r="T439" s="142">
        <f t="shared" si="383"/>
        <v>0</v>
      </c>
      <c r="U439" s="142">
        <f t="shared" si="383"/>
        <v>0</v>
      </c>
      <c r="V439" s="142">
        <f t="shared" si="383"/>
        <v>0</v>
      </c>
      <c r="W439" s="142">
        <f t="shared" si="383"/>
        <v>0</v>
      </c>
      <c r="X439" s="142">
        <f t="shared" si="383"/>
        <v>0</v>
      </c>
      <c r="Y439" s="142">
        <f t="shared" si="383"/>
        <v>0</v>
      </c>
      <c r="Z439" s="142">
        <f t="shared" si="383"/>
        <v>0</v>
      </c>
      <c r="AA439" s="142">
        <f t="shared" si="383"/>
        <v>0</v>
      </c>
      <c r="AB439" s="142">
        <f t="shared" si="383"/>
        <v>0</v>
      </c>
      <c r="AC439" s="142">
        <f t="shared" si="383"/>
        <v>0</v>
      </c>
      <c r="AD439" s="143">
        <f t="shared" si="383"/>
        <v>0</v>
      </c>
      <c r="AE439" s="270">
        <f t="shared" si="383"/>
        <v>16</v>
      </c>
      <c r="AF439" s="142">
        <f t="shared" si="383"/>
        <v>628000</v>
      </c>
      <c r="AG439" s="142">
        <f t="shared" si="383"/>
        <v>16</v>
      </c>
      <c r="AH439" s="144">
        <f t="shared" si="383"/>
        <v>628000</v>
      </c>
    </row>
    <row r="440" spans="2:34" s="268" customFormat="1" ht="24" customHeight="1">
      <c r="B440" s="584" t="s">
        <v>217</v>
      </c>
      <c r="C440" s="585"/>
      <c r="D440" s="585"/>
      <c r="E440" s="585"/>
      <c r="F440" s="276" t="s">
        <v>5</v>
      </c>
      <c r="G440" s="277"/>
      <c r="H440" s="278"/>
      <c r="I440" s="279"/>
      <c r="J440" s="278"/>
      <c r="K440" s="279"/>
      <c r="L440" s="278"/>
      <c r="M440" s="279"/>
      <c r="N440" s="279"/>
      <c r="O440" s="279">
        <f>G440+I440+K440+M440</f>
        <v>0</v>
      </c>
      <c r="P440" s="280">
        <f>H440+J440+L440+N440</f>
        <v>0</v>
      </c>
      <c r="Q440" s="281"/>
      <c r="R440" s="279"/>
      <c r="S440" s="279"/>
      <c r="T440" s="278"/>
      <c r="U440" s="279">
        <v>2</v>
      </c>
      <c r="V440" s="278">
        <f>25200*2</f>
        <v>50400</v>
      </c>
      <c r="W440" s="279"/>
      <c r="X440" s="278"/>
      <c r="Y440" s="279"/>
      <c r="Z440" s="278"/>
      <c r="AA440" s="279"/>
      <c r="AB440" s="278"/>
      <c r="AC440" s="279">
        <f>Q440+S440+U440+W440+Y440+AA440</f>
        <v>2</v>
      </c>
      <c r="AD440" s="282">
        <f>R440+T440+V440+X440+Z440+AB440</f>
        <v>50400</v>
      </c>
      <c r="AE440" s="277">
        <f>O440+AC440</f>
        <v>2</v>
      </c>
      <c r="AF440" s="279">
        <f>P440+AD440</f>
        <v>50400</v>
      </c>
      <c r="AG440" s="279">
        <v>2</v>
      </c>
      <c r="AH440" s="283">
        <v>54000</v>
      </c>
    </row>
    <row r="441" spans="2:34" s="268" customFormat="1" ht="24" customHeight="1">
      <c r="B441" s="586"/>
      <c r="C441" s="587"/>
      <c r="D441" s="587"/>
      <c r="E441" s="587"/>
      <c r="F441" s="122" t="s">
        <v>6</v>
      </c>
      <c r="G441" s="99"/>
      <c r="H441" s="100"/>
      <c r="I441" s="100"/>
      <c r="J441" s="100"/>
      <c r="K441" s="100"/>
      <c r="L441" s="100"/>
      <c r="M441" s="100"/>
      <c r="N441" s="100"/>
      <c r="O441" s="101">
        <f>G441+I441+K441+M441</f>
        <v>0</v>
      </c>
      <c r="P441" s="102">
        <f t="shared" ref="P441:P442" si="384">H441+J441+L441+N441</f>
        <v>0</v>
      </c>
      <c r="Q441" s="103"/>
      <c r="R441" s="100"/>
      <c r="S441" s="100"/>
      <c r="T441" s="100"/>
      <c r="U441" s="100"/>
      <c r="V441" s="100"/>
      <c r="W441" s="100"/>
      <c r="X441" s="100"/>
      <c r="Y441" s="100"/>
      <c r="Z441" s="100"/>
      <c r="AA441" s="100"/>
      <c r="AB441" s="100"/>
      <c r="AC441" s="101">
        <f t="shared" ref="AC441:AD442" si="385">Q441+S441+U441+W441+Y441+AA441</f>
        <v>0</v>
      </c>
      <c r="AD441" s="104">
        <f t="shared" si="385"/>
        <v>0</v>
      </c>
      <c r="AE441" s="105">
        <f t="shared" ref="AE441:AF442" si="386">O441+AC441</f>
        <v>0</v>
      </c>
      <c r="AF441" s="101">
        <f t="shared" si="386"/>
        <v>0</v>
      </c>
      <c r="AG441" s="100"/>
      <c r="AH441" s="106"/>
    </row>
    <row r="442" spans="2:34" s="268" customFormat="1" ht="24" customHeight="1">
      <c r="B442" s="586"/>
      <c r="C442" s="587"/>
      <c r="D442" s="587"/>
      <c r="E442" s="587"/>
      <c r="F442" s="123" t="s">
        <v>10</v>
      </c>
      <c r="G442" s="107"/>
      <c r="H442" s="108"/>
      <c r="I442" s="108"/>
      <c r="J442" s="108"/>
      <c r="K442" s="108"/>
      <c r="L442" s="108"/>
      <c r="M442" s="108"/>
      <c r="N442" s="108"/>
      <c r="O442" s="109">
        <f>G442+I442+K442+M442</f>
        <v>0</v>
      </c>
      <c r="P442" s="110">
        <f t="shared" si="384"/>
        <v>0</v>
      </c>
      <c r="Q442" s="111"/>
      <c r="R442" s="108"/>
      <c r="S442" s="108"/>
      <c r="T442" s="108"/>
      <c r="U442" s="108"/>
      <c r="V442" s="108"/>
      <c r="W442" s="108"/>
      <c r="X442" s="108"/>
      <c r="Y442" s="108"/>
      <c r="Z442" s="108"/>
      <c r="AA442" s="108"/>
      <c r="AB442" s="108"/>
      <c r="AC442" s="109">
        <f t="shared" si="385"/>
        <v>0</v>
      </c>
      <c r="AD442" s="112">
        <f t="shared" si="385"/>
        <v>0</v>
      </c>
      <c r="AE442" s="113">
        <f t="shared" si="386"/>
        <v>0</v>
      </c>
      <c r="AF442" s="109">
        <f t="shared" si="386"/>
        <v>0</v>
      </c>
      <c r="AG442" s="114"/>
      <c r="AH442" s="115"/>
    </row>
    <row r="443" spans="2:34" s="268" customFormat="1" ht="24" customHeight="1">
      <c r="B443" s="586"/>
      <c r="C443" s="587"/>
      <c r="D443" s="587"/>
      <c r="E443" s="587"/>
      <c r="F443" s="269" t="s">
        <v>16</v>
      </c>
      <c r="G443" s="270">
        <f>SUM(G440:G442)</f>
        <v>0</v>
      </c>
      <c r="H443" s="142">
        <f t="shared" ref="H443:AH443" si="387">SUM(H440:H442)</f>
        <v>0</v>
      </c>
      <c r="I443" s="142">
        <f t="shared" si="387"/>
        <v>0</v>
      </c>
      <c r="J443" s="142">
        <f t="shared" si="387"/>
        <v>0</v>
      </c>
      <c r="K443" s="142">
        <f t="shared" si="387"/>
        <v>0</v>
      </c>
      <c r="L443" s="142">
        <f t="shared" si="387"/>
        <v>0</v>
      </c>
      <c r="M443" s="142">
        <f t="shared" si="387"/>
        <v>0</v>
      </c>
      <c r="N443" s="142">
        <f t="shared" si="387"/>
        <v>0</v>
      </c>
      <c r="O443" s="142">
        <f t="shared" si="387"/>
        <v>0</v>
      </c>
      <c r="P443" s="144">
        <f t="shared" si="387"/>
        <v>0</v>
      </c>
      <c r="Q443" s="271">
        <f t="shared" si="387"/>
        <v>0</v>
      </c>
      <c r="R443" s="142">
        <f t="shared" si="387"/>
        <v>0</v>
      </c>
      <c r="S443" s="142">
        <f t="shared" si="387"/>
        <v>0</v>
      </c>
      <c r="T443" s="142">
        <f t="shared" si="387"/>
        <v>0</v>
      </c>
      <c r="U443" s="142">
        <f t="shared" si="387"/>
        <v>2</v>
      </c>
      <c r="V443" s="142">
        <f t="shared" si="387"/>
        <v>50400</v>
      </c>
      <c r="W443" s="142">
        <f t="shared" si="387"/>
        <v>0</v>
      </c>
      <c r="X443" s="142">
        <f t="shared" si="387"/>
        <v>0</v>
      </c>
      <c r="Y443" s="142">
        <f t="shared" si="387"/>
        <v>0</v>
      </c>
      <c r="Z443" s="142">
        <f t="shared" si="387"/>
        <v>0</v>
      </c>
      <c r="AA443" s="142">
        <f t="shared" si="387"/>
        <v>0</v>
      </c>
      <c r="AB443" s="142">
        <f t="shared" si="387"/>
        <v>0</v>
      </c>
      <c r="AC443" s="142">
        <f t="shared" si="387"/>
        <v>2</v>
      </c>
      <c r="AD443" s="143">
        <f t="shared" si="387"/>
        <v>50400</v>
      </c>
      <c r="AE443" s="270">
        <f t="shared" si="387"/>
        <v>2</v>
      </c>
      <c r="AF443" s="142">
        <f t="shared" si="387"/>
        <v>50400</v>
      </c>
      <c r="AG443" s="142">
        <f t="shared" si="387"/>
        <v>2</v>
      </c>
      <c r="AH443" s="144">
        <f t="shared" si="387"/>
        <v>54000</v>
      </c>
    </row>
    <row r="444" spans="2:34" s="268" customFormat="1" ht="24" customHeight="1">
      <c r="B444" s="584" t="s">
        <v>218</v>
      </c>
      <c r="C444" s="585"/>
      <c r="D444" s="585"/>
      <c r="E444" s="585"/>
      <c r="F444" s="276" t="s">
        <v>5</v>
      </c>
      <c r="G444" s="277"/>
      <c r="H444" s="278"/>
      <c r="I444" s="279"/>
      <c r="J444" s="278"/>
      <c r="K444" s="279"/>
      <c r="L444" s="278"/>
      <c r="M444" s="279"/>
      <c r="N444" s="279"/>
      <c r="O444" s="279">
        <f>G444+I444+K444+M444</f>
        <v>0</v>
      </c>
      <c r="P444" s="280">
        <f>H444+J444+L444+N444</f>
        <v>0</v>
      </c>
      <c r="Q444" s="281"/>
      <c r="R444" s="279"/>
      <c r="S444" s="279"/>
      <c r="T444" s="278"/>
      <c r="U444" s="279"/>
      <c r="V444" s="278"/>
      <c r="W444" s="279"/>
      <c r="X444" s="278"/>
      <c r="Y444" s="279"/>
      <c r="Z444" s="278"/>
      <c r="AA444" s="279"/>
      <c r="AB444" s="278"/>
      <c r="AC444" s="279">
        <f>Q444+S444+U444+W444+Y444+AA444</f>
        <v>0</v>
      </c>
      <c r="AD444" s="282">
        <f>R444+T444+V444+X444+Z444+AB444</f>
        <v>0</v>
      </c>
      <c r="AE444" s="277">
        <f>O444+AC444</f>
        <v>0</v>
      </c>
      <c r="AF444" s="279">
        <f>P444+AD444</f>
        <v>0</v>
      </c>
      <c r="AG444" s="279"/>
      <c r="AH444" s="283"/>
    </row>
    <row r="445" spans="2:34" s="268" customFormat="1" ht="24" customHeight="1">
      <c r="B445" s="586"/>
      <c r="C445" s="587"/>
      <c r="D445" s="587"/>
      <c r="E445" s="587"/>
      <c r="F445" s="122" t="s">
        <v>6</v>
      </c>
      <c r="G445" s="99"/>
      <c r="H445" s="100"/>
      <c r="I445" s="100"/>
      <c r="J445" s="100"/>
      <c r="K445" s="100"/>
      <c r="L445" s="100"/>
      <c r="M445" s="100"/>
      <c r="N445" s="100"/>
      <c r="O445" s="101">
        <f>G445+I445+K445+M445</f>
        <v>0</v>
      </c>
      <c r="P445" s="102">
        <f t="shared" ref="P445:P446" si="388">H445+J445+L445+N445</f>
        <v>0</v>
      </c>
      <c r="Q445" s="103"/>
      <c r="R445" s="100"/>
      <c r="S445" s="100"/>
      <c r="T445" s="100"/>
      <c r="U445" s="100"/>
      <c r="V445" s="100"/>
      <c r="W445" s="100"/>
      <c r="X445" s="100"/>
      <c r="Y445" s="100"/>
      <c r="Z445" s="100"/>
      <c r="AA445" s="100"/>
      <c r="AB445" s="100"/>
      <c r="AC445" s="101">
        <f t="shared" ref="AC445:AD446" si="389">Q445+S445+U445+W445+Y445+AA445</f>
        <v>0</v>
      </c>
      <c r="AD445" s="104">
        <f t="shared" si="389"/>
        <v>0</v>
      </c>
      <c r="AE445" s="105">
        <f t="shared" ref="AE445:AF446" si="390">O445+AC445</f>
        <v>0</v>
      </c>
      <c r="AF445" s="101">
        <f t="shared" si="390"/>
        <v>0</v>
      </c>
      <c r="AG445" s="100"/>
      <c r="AH445" s="106"/>
    </row>
    <row r="446" spans="2:34" s="268" customFormat="1" ht="24" customHeight="1">
      <c r="B446" s="586"/>
      <c r="C446" s="587"/>
      <c r="D446" s="587"/>
      <c r="E446" s="587"/>
      <c r="F446" s="123" t="s">
        <v>10</v>
      </c>
      <c r="G446" s="107"/>
      <c r="H446" s="108"/>
      <c r="I446" s="108"/>
      <c r="J446" s="108"/>
      <c r="K446" s="108"/>
      <c r="L446" s="108"/>
      <c r="M446" s="108"/>
      <c r="N446" s="108"/>
      <c r="O446" s="109">
        <f>G446+I446+K446+M446</f>
        <v>0</v>
      </c>
      <c r="P446" s="110">
        <f t="shared" si="388"/>
        <v>0</v>
      </c>
      <c r="Q446" s="111"/>
      <c r="R446" s="108"/>
      <c r="S446" s="108"/>
      <c r="T446" s="108"/>
      <c r="U446" s="108"/>
      <c r="V446" s="108"/>
      <c r="W446" s="108"/>
      <c r="X446" s="108"/>
      <c r="Y446" s="108"/>
      <c r="Z446" s="108"/>
      <c r="AA446" s="108"/>
      <c r="AB446" s="108"/>
      <c r="AC446" s="109">
        <f t="shared" si="389"/>
        <v>0</v>
      </c>
      <c r="AD446" s="112">
        <f t="shared" si="389"/>
        <v>0</v>
      </c>
      <c r="AE446" s="113">
        <f t="shared" si="390"/>
        <v>0</v>
      </c>
      <c r="AF446" s="109">
        <f t="shared" si="390"/>
        <v>0</v>
      </c>
      <c r="AG446" s="114"/>
      <c r="AH446" s="115"/>
    </row>
    <row r="447" spans="2:34" s="268" customFormat="1" ht="24" customHeight="1">
      <c r="B447" s="586"/>
      <c r="C447" s="587"/>
      <c r="D447" s="587"/>
      <c r="E447" s="587"/>
      <c r="F447" s="269" t="s">
        <v>16</v>
      </c>
      <c r="G447" s="270">
        <f>SUM(G444:G446)</f>
        <v>0</v>
      </c>
      <c r="H447" s="142">
        <f t="shared" ref="H447:AH447" si="391">SUM(H444:H446)</f>
        <v>0</v>
      </c>
      <c r="I447" s="142">
        <f t="shared" si="391"/>
        <v>0</v>
      </c>
      <c r="J447" s="142">
        <f t="shared" si="391"/>
        <v>0</v>
      </c>
      <c r="K447" s="142">
        <f t="shared" si="391"/>
        <v>0</v>
      </c>
      <c r="L447" s="142">
        <f t="shared" si="391"/>
        <v>0</v>
      </c>
      <c r="M447" s="142">
        <f t="shared" si="391"/>
        <v>0</v>
      </c>
      <c r="N447" s="142">
        <f t="shared" si="391"/>
        <v>0</v>
      </c>
      <c r="O447" s="142">
        <f t="shared" si="391"/>
        <v>0</v>
      </c>
      <c r="P447" s="144">
        <f t="shared" si="391"/>
        <v>0</v>
      </c>
      <c r="Q447" s="271">
        <f t="shared" si="391"/>
        <v>0</v>
      </c>
      <c r="R447" s="142">
        <f t="shared" si="391"/>
        <v>0</v>
      </c>
      <c r="S447" s="142">
        <f t="shared" si="391"/>
        <v>0</v>
      </c>
      <c r="T447" s="142">
        <f t="shared" si="391"/>
        <v>0</v>
      </c>
      <c r="U447" s="142">
        <f t="shared" si="391"/>
        <v>0</v>
      </c>
      <c r="V447" s="142">
        <f t="shared" si="391"/>
        <v>0</v>
      </c>
      <c r="W447" s="142">
        <f t="shared" si="391"/>
        <v>0</v>
      </c>
      <c r="X447" s="142">
        <f t="shared" si="391"/>
        <v>0</v>
      </c>
      <c r="Y447" s="142">
        <f t="shared" si="391"/>
        <v>0</v>
      </c>
      <c r="Z447" s="142">
        <f t="shared" si="391"/>
        <v>0</v>
      </c>
      <c r="AA447" s="142">
        <f t="shared" si="391"/>
        <v>0</v>
      </c>
      <c r="AB447" s="142">
        <f t="shared" si="391"/>
        <v>0</v>
      </c>
      <c r="AC447" s="142">
        <f t="shared" si="391"/>
        <v>0</v>
      </c>
      <c r="AD447" s="143">
        <f t="shared" si="391"/>
        <v>0</v>
      </c>
      <c r="AE447" s="270">
        <f t="shared" si="391"/>
        <v>0</v>
      </c>
      <c r="AF447" s="142">
        <f t="shared" si="391"/>
        <v>0</v>
      </c>
      <c r="AG447" s="142">
        <f t="shared" si="391"/>
        <v>0</v>
      </c>
      <c r="AH447" s="144">
        <f t="shared" si="391"/>
        <v>0</v>
      </c>
    </row>
    <row r="448" spans="2:34" s="268" customFormat="1" ht="24" customHeight="1">
      <c r="B448" s="584" t="s">
        <v>219</v>
      </c>
      <c r="C448" s="585"/>
      <c r="D448" s="585"/>
      <c r="E448" s="585"/>
      <c r="F448" s="276" t="s">
        <v>164</v>
      </c>
      <c r="G448" s="277"/>
      <c r="H448" s="278"/>
      <c r="I448" s="279"/>
      <c r="J448" s="278"/>
      <c r="K448" s="279"/>
      <c r="L448" s="278"/>
      <c r="M448" s="279"/>
      <c r="N448" s="279"/>
      <c r="O448" s="279">
        <v>0</v>
      </c>
      <c r="P448" s="280">
        <v>0</v>
      </c>
      <c r="Q448" s="281"/>
      <c r="R448" s="279"/>
      <c r="S448" s="279"/>
      <c r="T448" s="278"/>
      <c r="U448" s="279"/>
      <c r="V448" s="278"/>
      <c r="W448" s="279"/>
      <c r="X448" s="278"/>
      <c r="Y448" s="279"/>
      <c r="Z448" s="278"/>
      <c r="AA448" s="279">
        <v>1</v>
      </c>
      <c r="AB448" s="278">
        <v>1468110</v>
      </c>
      <c r="AC448" s="279">
        <v>1</v>
      </c>
      <c r="AD448" s="282">
        <v>1468110</v>
      </c>
      <c r="AE448" s="277">
        <v>1</v>
      </c>
      <c r="AF448" s="279">
        <v>1468110</v>
      </c>
      <c r="AG448" s="279">
        <v>1</v>
      </c>
      <c r="AH448" s="283">
        <v>1468110</v>
      </c>
    </row>
    <row r="449" spans="2:34" s="268" customFormat="1" ht="24" customHeight="1">
      <c r="B449" s="586"/>
      <c r="C449" s="587"/>
      <c r="D449" s="587"/>
      <c r="E449" s="587"/>
      <c r="F449" s="122" t="s">
        <v>165</v>
      </c>
      <c r="G449" s="99"/>
      <c r="H449" s="100"/>
      <c r="I449" s="100"/>
      <c r="J449" s="100"/>
      <c r="K449" s="100"/>
      <c r="L449" s="100"/>
      <c r="M449" s="100"/>
      <c r="N449" s="100"/>
      <c r="O449" s="101">
        <v>0</v>
      </c>
      <c r="P449" s="102">
        <v>0</v>
      </c>
      <c r="Q449" s="103"/>
      <c r="R449" s="100"/>
      <c r="S449" s="100"/>
      <c r="T449" s="100"/>
      <c r="U449" s="100"/>
      <c r="V449" s="100"/>
      <c r="W449" s="100"/>
      <c r="X449" s="100"/>
      <c r="Y449" s="100"/>
      <c r="Z449" s="100"/>
      <c r="AA449" s="100"/>
      <c r="AB449" s="100"/>
      <c r="AC449" s="101">
        <v>0</v>
      </c>
      <c r="AD449" s="104">
        <v>0</v>
      </c>
      <c r="AE449" s="105">
        <v>0</v>
      </c>
      <c r="AF449" s="101">
        <v>0</v>
      </c>
      <c r="AG449" s="100"/>
      <c r="AH449" s="106"/>
    </row>
    <row r="450" spans="2:34" s="268" customFormat="1" ht="24" customHeight="1">
      <c r="B450" s="586"/>
      <c r="C450" s="587"/>
      <c r="D450" s="587"/>
      <c r="E450" s="587"/>
      <c r="F450" s="123" t="s">
        <v>166</v>
      </c>
      <c r="G450" s="107"/>
      <c r="H450" s="108"/>
      <c r="I450" s="108"/>
      <c r="J450" s="108"/>
      <c r="K450" s="108"/>
      <c r="L450" s="108"/>
      <c r="M450" s="108"/>
      <c r="N450" s="108"/>
      <c r="O450" s="109">
        <v>0</v>
      </c>
      <c r="P450" s="110">
        <v>0</v>
      </c>
      <c r="Q450" s="111"/>
      <c r="R450" s="108"/>
      <c r="S450" s="108"/>
      <c r="T450" s="108"/>
      <c r="U450" s="108"/>
      <c r="V450" s="108"/>
      <c r="W450" s="108"/>
      <c r="X450" s="108"/>
      <c r="Y450" s="108"/>
      <c r="Z450" s="108"/>
      <c r="AA450" s="108"/>
      <c r="AB450" s="108"/>
      <c r="AC450" s="109">
        <v>0</v>
      </c>
      <c r="AD450" s="112">
        <v>0</v>
      </c>
      <c r="AE450" s="113">
        <v>0</v>
      </c>
      <c r="AF450" s="109">
        <v>0</v>
      </c>
      <c r="AG450" s="114"/>
      <c r="AH450" s="115"/>
    </row>
    <row r="451" spans="2:34" s="268" customFormat="1" ht="24" customHeight="1">
      <c r="B451" s="586"/>
      <c r="C451" s="587"/>
      <c r="D451" s="587"/>
      <c r="E451" s="587"/>
      <c r="F451" s="269" t="s">
        <v>16</v>
      </c>
      <c r="G451" s="270">
        <f>SUM(G448:G450)</f>
        <v>0</v>
      </c>
      <c r="H451" s="142">
        <f t="shared" ref="H451:AH451" si="392">SUM(H448:H450)</f>
        <v>0</v>
      </c>
      <c r="I451" s="142">
        <f t="shared" si="392"/>
        <v>0</v>
      </c>
      <c r="J451" s="142">
        <f t="shared" si="392"/>
        <v>0</v>
      </c>
      <c r="K451" s="142">
        <f t="shared" si="392"/>
        <v>0</v>
      </c>
      <c r="L451" s="142">
        <f t="shared" si="392"/>
        <v>0</v>
      </c>
      <c r="M451" s="142">
        <f t="shared" si="392"/>
        <v>0</v>
      </c>
      <c r="N451" s="142">
        <f t="shared" si="392"/>
        <v>0</v>
      </c>
      <c r="O451" s="142">
        <f t="shared" si="392"/>
        <v>0</v>
      </c>
      <c r="P451" s="144">
        <f t="shared" si="392"/>
        <v>0</v>
      </c>
      <c r="Q451" s="271">
        <f t="shared" si="392"/>
        <v>0</v>
      </c>
      <c r="R451" s="142">
        <f t="shared" si="392"/>
        <v>0</v>
      </c>
      <c r="S451" s="142">
        <f t="shared" si="392"/>
        <v>0</v>
      </c>
      <c r="T451" s="142">
        <f t="shared" si="392"/>
        <v>0</v>
      </c>
      <c r="U451" s="142">
        <f t="shared" si="392"/>
        <v>0</v>
      </c>
      <c r="V451" s="142">
        <f t="shared" si="392"/>
        <v>0</v>
      </c>
      <c r="W451" s="142">
        <f t="shared" si="392"/>
        <v>0</v>
      </c>
      <c r="X451" s="142">
        <f t="shared" si="392"/>
        <v>0</v>
      </c>
      <c r="Y451" s="142">
        <f t="shared" si="392"/>
        <v>0</v>
      </c>
      <c r="Z451" s="142">
        <f t="shared" si="392"/>
        <v>0</v>
      </c>
      <c r="AA451" s="142">
        <f t="shared" si="392"/>
        <v>1</v>
      </c>
      <c r="AB451" s="142">
        <f t="shared" si="392"/>
        <v>1468110</v>
      </c>
      <c r="AC451" s="142">
        <f t="shared" si="392"/>
        <v>1</v>
      </c>
      <c r="AD451" s="143">
        <f t="shared" si="392"/>
        <v>1468110</v>
      </c>
      <c r="AE451" s="270">
        <f t="shared" si="392"/>
        <v>1</v>
      </c>
      <c r="AF451" s="142">
        <f t="shared" si="392"/>
        <v>1468110</v>
      </c>
      <c r="AG451" s="142">
        <f t="shared" si="392"/>
        <v>1</v>
      </c>
      <c r="AH451" s="144">
        <f t="shared" si="392"/>
        <v>1468110</v>
      </c>
    </row>
    <row r="452" spans="2:34" s="268" customFormat="1" ht="24" customHeight="1">
      <c r="B452" s="584" t="s">
        <v>220</v>
      </c>
      <c r="C452" s="585"/>
      <c r="D452" s="585"/>
      <c r="E452" s="585"/>
      <c r="F452" s="276" t="s">
        <v>5</v>
      </c>
      <c r="G452" s="277"/>
      <c r="H452" s="278"/>
      <c r="I452" s="279"/>
      <c r="J452" s="278"/>
      <c r="K452" s="279"/>
      <c r="L452" s="278"/>
      <c r="M452" s="279"/>
      <c r="N452" s="279"/>
      <c r="O452" s="279">
        <f>G452+I452+K452+M452</f>
        <v>0</v>
      </c>
      <c r="P452" s="280">
        <f>H452+J452+L452+N452</f>
        <v>0</v>
      </c>
      <c r="Q452" s="281"/>
      <c r="R452" s="279"/>
      <c r="S452" s="279"/>
      <c r="T452" s="278"/>
      <c r="U452" s="279"/>
      <c r="V452" s="278"/>
      <c r="W452" s="279"/>
      <c r="X452" s="278"/>
      <c r="Y452" s="279"/>
      <c r="Z452" s="278"/>
      <c r="AA452" s="279"/>
      <c r="AB452" s="278"/>
      <c r="AC452" s="279">
        <f>Q452+S452+U452+W452+Y452+AA452</f>
        <v>0</v>
      </c>
      <c r="AD452" s="282">
        <f>R452+T452+V452+X452+Z452+AB452</f>
        <v>0</v>
      </c>
      <c r="AE452" s="277">
        <f>O452+AC452</f>
        <v>0</v>
      </c>
      <c r="AF452" s="279">
        <f>P452+AD452</f>
        <v>0</v>
      </c>
      <c r="AG452" s="279"/>
      <c r="AH452" s="283"/>
    </row>
    <row r="453" spans="2:34" s="268" customFormat="1" ht="24" customHeight="1">
      <c r="B453" s="586"/>
      <c r="C453" s="587"/>
      <c r="D453" s="587"/>
      <c r="E453" s="587"/>
      <c r="F453" s="122" t="s">
        <v>6</v>
      </c>
      <c r="G453" s="99"/>
      <c r="H453" s="100"/>
      <c r="I453" s="100"/>
      <c r="J453" s="100"/>
      <c r="K453" s="100"/>
      <c r="L453" s="100"/>
      <c r="M453" s="100"/>
      <c r="N453" s="100"/>
      <c r="O453" s="101">
        <f>G453+I453+K453+M453</f>
        <v>0</v>
      </c>
      <c r="P453" s="102">
        <f t="shared" ref="P453:P454" si="393">H453+J453+L453+N453</f>
        <v>0</v>
      </c>
      <c r="Q453" s="103"/>
      <c r="R453" s="100"/>
      <c r="S453" s="100"/>
      <c r="T453" s="100"/>
      <c r="U453" s="100"/>
      <c r="V453" s="100"/>
      <c r="W453" s="100"/>
      <c r="X453" s="100"/>
      <c r="Y453" s="100"/>
      <c r="Z453" s="100"/>
      <c r="AA453" s="100"/>
      <c r="AB453" s="100"/>
      <c r="AC453" s="101">
        <f t="shared" ref="AC453:AD454" si="394">Q453+S453+U453+W453+Y453+AA453</f>
        <v>0</v>
      </c>
      <c r="AD453" s="104">
        <f t="shared" si="394"/>
        <v>0</v>
      </c>
      <c r="AE453" s="105">
        <f t="shared" ref="AE453:AF454" si="395">O453+AC453</f>
        <v>0</v>
      </c>
      <c r="AF453" s="101">
        <f t="shared" si="395"/>
        <v>0</v>
      </c>
      <c r="AG453" s="100"/>
      <c r="AH453" s="106"/>
    </row>
    <row r="454" spans="2:34" s="268" customFormat="1" ht="24" customHeight="1">
      <c r="B454" s="586"/>
      <c r="C454" s="587"/>
      <c r="D454" s="587"/>
      <c r="E454" s="587"/>
      <c r="F454" s="123" t="s">
        <v>10</v>
      </c>
      <c r="G454" s="107"/>
      <c r="H454" s="108"/>
      <c r="I454" s="108"/>
      <c r="J454" s="108"/>
      <c r="K454" s="108"/>
      <c r="L454" s="108"/>
      <c r="M454" s="108"/>
      <c r="N454" s="108"/>
      <c r="O454" s="109">
        <f>G454+I454+K454+M454</f>
        <v>0</v>
      </c>
      <c r="P454" s="110">
        <f t="shared" si="393"/>
        <v>0</v>
      </c>
      <c r="Q454" s="111"/>
      <c r="R454" s="108"/>
      <c r="S454" s="108"/>
      <c r="T454" s="108"/>
      <c r="U454" s="108"/>
      <c r="V454" s="108"/>
      <c r="W454" s="108"/>
      <c r="X454" s="108"/>
      <c r="Y454" s="108"/>
      <c r="Z454" s="108"/>
      <c r="AA454" s="108"/>
      <c r="AB454" s="108"/>
      <c r="AC454" s="109">
        <f t="shared" si="394"/>
        <v>0</v>
      </c>
      <c r="AD454" s="112">
        <f t="shared" si="394"/>
        <v>0</v>
      </c>
      <c r="AE454" s="113">
        <f t="shared" si="395"/>
        <v>0</v>
      </c>
      <c r="AF454" s="109">
        <f t="shared" si="395"/>
        <v>0</v>
      </c>
      <c r="AG454" s="114"/>
      <c r="AH454" s="115"/>
    </row>
    <row r="455" spans="2:34" s="268" customFormat="1" ht="24" customHeight="1">
      <c r="B455" s="586"/>
      <c r="C455" s="587"/>
      <c r="D455" s="587"/>
      <c r="E455" s="587"/>
      <c r="F455" s="269" t="s">
        <v>16</v>
      </c>
      <c r="G455" s="270">
        <f>SUM(G452:G454)</f>
        <v>0</v>
      </c>
      <c r="H455" s="142">
        <f t="shared" ref="H455:AH455" si="396">SUM(H452:H454)</f>
        <v>0</v>
      </c>
      <c r="I455" s="142">
        <f t="shared" si="396"/>
        <v>0</v>
      </c>
      <c r="J455" s="142">
        <f t="shared" si="396"/>
        <v>0</v>
      </c>
      <c r="K455" s="142">
        <f t="shared" si="396"/>
        <v>0</v>
      </c>
      <c r="L455" s="142">
        <f t="shared" si="396"/>
        <v>0</v>
      </c>
      <c r="M455" s="142">
        <f t="shared" si="396"/>
        <v>0</v>
      </c>
      <c r="N455" s="142">
        <f t="shared" si="396"/>
        <v>0</v>
      </c>
      <c r="O455" s="142">
        <f t="shared" si="396"/>
        <v>0</v>
      </c>
      <c r="P455" s="144">
        <f t="shared" si="396"/>
        <v>0</v>
      </c>
      <c r="Q455" s="271">
        <f t="shared" si="396"/>
        <v>0</v>
      </c>
      <c r="R455" s="142">
        <f t="shared" si="396"/>
        <v>0</v>
      </c>
      <c r="S455" s="142">
        <f t="shared" si="396"/>
        <v>0</v>
      </c>
      <c r="T455" s="142">
        <f t="shared" si="396"/>
        <v>0</v>
      </c>
      <c r="U455" s="142">
        <f t="shared" si="396"/>
        <v>0</v>
      </c>
      <c r="V455" s="142">
        <f t="shared" si="396"/>
        <v>0</v>
      </c>
      <c r="W455" s="142">
        <f t="shared" si="396"/>
        <v>0</v>
      </c>
      <c r="X455" s="142">
        <f t="shared" si="396"/>
        <v>0</v>
      </c>
      <c r="Y455" s="142">
        <f t="shared" si="396"/>
        <v>0</v>
      </c>
      <c r="Z455" s="142">
        <f t="shared" si="396"/>
        <v>0</v>
      </c>
      <c r="AA455" s="142">
        <f t="shared" si="396"/>
        <v>0</v>
      </c>
      <c r="AB455" s="142">
        <f t="shared" si="396"/>
        <v>0</v>
      </c>
      <c r="AC455" s="142">
        <f t="shared" si="396"/>
        <v>0</v>
      </c>
      <c r="AD455" s="143">
        <f t="shared" si="396"/>
        <v>0</v>
      </c>
      <c r="AE455" s="270">
        <f t="shared" si="396"/>
        <v>0</v>
      </c>
      <c r="AF455" s="142">
        <f t="shared" si="396"/>
        <v>0</v>
      </c>
      <c r="AG455" s="142">
        <f t="shared" si="396"/>
        <v>0</v>
      </c>
      <c r="AH455" s="144">
        <f t="shared" si="396"/>
        <v>0</v>
      </c>
    </row>
    <row r="456" spans="2:34" s="268" customFormat="1" ht="24" customHeight="1">
      <c r="B456" s="584" t="s">
        <v>221</v>
      </c>
      <c r="C456" s="585"/>
      <c r="D456" s="585"/>
      <c r="E456" s="585"/>
      <c r="F456" s="276" t="s">
        <v>5</v>
      </c>
      <c r="G456" s="277"/>
      <c r="H456" s="278"/>
      <c r="I456" s="279"/>
      <c r="J456" s="278"/>
      <c r="K456" s="279"/>
      <c r="L456" s="278"/>
      <c r="M456" s="279"/>
      <c r="N456" s="279"/>
      <c r="O456" s="279">
        <f>G456+I456+K456+M456</f>
        <v>0</v>
      </c>
      <c r="P456" s="280">
        <f>H456+J456+L456+N456</f>
        <v>0</v>
      </c>
      <c r="Q456" s="281"/>
      <c r="R456" s="279"/>
      <c r="S456" s="279"/>
      <c r="T456" s="278"/>
      <c r="U456" s="279"/>
      <c r="V456" s="278"/>
      <c r="W456" s="279"/>
      <c r="X456" s="278"/>
      <c r="Y456" s="279"/>
      <c r="Z456" s="278"/>
      <c r="AA456" s="279"/>
      <c r="AB456" s="278"/>
      <c r="AC456" s="279">
        <f>Q456+S456+U456+W456+Y456+AA456</f>
        <v>0</v>
      </c>
      <c r="AD456" s="282">
        <f>R456+T456+V456+X456+Z456+AB456</f>
        <v>0</v>
      </c>
      <c r="AE456" s="277">
        <f>O456+AC456</f>
        <v>0</v>
      </c>
      <c r="AF456" s="279">
        <f>P456+AD456</f>
        <v>0</v>
      </c>
      <c r="AG456" s="279"/>
      <c r="AH456" s="283"/>
    </row>
    <row r="457" spans="2:34" s="268" customFormat="1" ht="24" customHeight="1">
      <c r="B457" s="586"/>
      <c r="C457" s="587"/>
      <c r="D457" s="587"/>
      <c r="E457" s="587"/>
      <c r="F457" s="122" t="s">
        <v>6</v>
      </c>
      <c r="G457" s="99"/>
      <c r="H457" s="100"/>
      <c r="I457" s="100"/>
      <c r="J457" s="100"/>
      <c r="K457" s="100"/>
      <c r="L457" s="100"/>
      <c r="M457" s="100"/>
      <c r="N457" s="100"/>
      <c r="O457" s="101">
        <f>G457+I457+K457+M457</f>
        <v>0</v>
      </c>
      <c r="P457" s="102">
        <f t="shared" ref="P457:P458" si="397">H457+J457+L457+N457</f>
        <v>0</v>
      </c>
      <c r="Q457" s="103"/>
      <c r="R457" s="100"/>
      <c r="S457" s="100"/>
      <c r="T457" s="100"/>
      <c r="U457" s="100"/>
      <c r="V457" s="100"/>
      <c r="W457" s="100"/>
      <c r="X457" s="100"/>
      <c r="Y457" s="100"/>
      <c r="Z457" s="100"/>
      <c r="AA457" s="100"/>
      <c r="AB457" s="100"/>
      <c r="AC457" s="101">
        <f t="shared" ref="AC457:AD458" si="398">Q457+S457+U457+W457+Y457+AA457</f>
        <v>0</v>
      </c>
      <c r="AD457" s="104">
        <f t="shared" si="398"/>
        <v>0</v>
      </c>
      <c r="AE457" s="105">
        <f t="shared" ref="AE457:AF458" si="399">O457+AC457</f>
        <v>0</v>
      </c>
      <c r="AF457" s="101">
        <f t="shared" si="399"/>
        <v>0</v>
      </c>
      <c r="AG457" s="100"/>
      <c r="AH457" s="106"/>
    </row>
    <row r="458" spans="2:34" s="268" customFormat="1" ht="24" customHeight="1">
      <c r="B458" s="586"/>
      <c r="C458" s="587"/>
      <c r="D458" s="587"/>
      <c r="E458" s="587"/>
      <c r="F458" s="123" t="s">
        <v>10</v>
      </c>
      <c r="G458" s="107"/>
      <c r="H458" s="108"/>
      <c r="I458" s="108"/>
      <c r="J458" s="108"/>
      <c r="K458" s="108"/>
      <c r="L458" s="108"/>
      <c r="M458" s="108"/>
      <c r="N458" s="108"/>
      <c r="O458" s="109">
        <f>G458+I458+K458+M458</f>
        <v>0</v>
      </c>
      <c r="P458" s="110">
        <f t="shared" si="397"/>
        <v>0</v>
      </c>
      <c r="Q458" s="111"/>
      <c r="R458" s="108"/>
      <c r="S458" s="108"/>
      <c r="T458" s="108"/>
      <c r="U458" s="108"/>
      <c r="V458" s="108"/>
      <c r="W458" s="108"/>
      <c r="X458" s="108"/>
      <c r="Y458" s="108"/>
      <c r="Z458" s="108"/>
      <c r="AA458" s="108"/>
      <c r="AB458" s="108"/>
      <c r="AC458" s="109">
        <f t="shared" si="398"/>
        <v>0</v>
      </c>
      <c r="AD458" s="112">
        <f t="shared" si="398"/>
        <v>0</v>
      </c>
      <c r="AE458" s="113">
        <f t="shared" si="399"/>
        <v>0</v>
      </c>
      <c r="AF458" s="109">
        <f t="shared" si="399"/>
        <v>0</v>
      </c>
      <c r="AG458" s="114"/>
      <c r="AH458" s="115"/>
    </row>
    <row r="459" spans="2:34" s="268" customFormat="1" ht="24" customHeight="1" thickBot="1">
      <c r="B459" s="586"/>
      <c r="C459" s="587"/>
      <c r="D459" s="587"/>
      <c r="E459" s="587"/>
      <c r="F459" s="269" t="s">
        <v>16</v>
      </c>
      <c r="G459" s="270">
        <f>SUM(G456:G458)</f>
        <v>0</v>
      </c>
      <c r="H459" s="142">
        <f t="shared" ref="H459:AH459" si="400">SUM(H456:H458)</f>
        <v>0</v>
      </c>
      <c r="I459" s="142">
        <f t="shared" si="400"/>
        <v>0</v>
      </c>
      <c r="J459" s="142">
        <f t="shared" si="400"/>
        <v>0</v>
      </c>
      <c r="K459" s="142">
        <f t="shared" si="400"/>
        <v>0</v>
      </c>
      <c r="L459" s="142">
        <f t="shared" si="400"/>
        <v>0</v>
      </c>
      <c r="M459" s="142">
        <f t="shared" si="400"/>
        <v>0</v>
      </c>
      <c r="N459" s="142">
        <f t="shared" si="400"/>
        <v>0</v>
      </c>
      <c r="O459" s="142">
        <f t="shared" si="400"/>
        <v>0</v>
      </c>
      <c r="P459" s="144">
        <f t="shared" si="400"/>
        <v>0</v>
      </c>
      <c r="Q459" s="271">
        <f t="shared" si="400"/>
        <v>0</v>
      </c>
      <c r="R459" s="142">
        <f t="shared" si="400"/>
        <v>0</v>
      </c>
      <c r="S459" s="142">
        <f t="shared" si="400"/>
        <v>0</v>
      </c>
      <c r="T459" s="142">
        <f t="shared" si="400"/>
        <v>0</v>
      </c>
      <c r="U459" s="142">
        <f t="shared" si="400"/>
        <v>0</v>
      </c>
      <c r="V459" s="142">
        <f t="shared" si="400"/>
        <v>0</v>
      </c>
      <c r="W459" s="142">
        <f t="shared" si="400"/>
        <v>0</v>
      </c>
      <c r="X459" s="142">
        <f t="shared" si="400"/>
        <v>0</v>
      </c>
      <c r="Y459" s="142">
        <f t="shared" si="400"/>
        <v>0</v>
      </c>
      <c r="Z459" s="142">
        <f t="shared" si="400"/>
        <v>0</v>
      </c>
      <c r="AA459" s="142">
        <f t="shared" si="400"/>
        <v>0</v>
      </c>
      <c r="AB459" s="142">
        <f t="shared" si="400"/>
        <v>0</v>
      </c>
      <c r="AC459" s="142">
        <f t="shared" si="400"/>
        <v>0</v>
      </c>
      <c r="AD459" s="143">
        <f t="shared" si="400"/>
        <v>0</v>
      </c>
      <c r="AE459" s="270">
        <f t="shared" si="400"/>
        <v>0</v>
      </c>
      <c r="AF459" s="142">
        <f t="shared" si="400"/>
        <v>0</v>
      </c>
      <c r="AG459" s="142">
        <f t="shared" si="400"/>
        <v>0</v>
      </c>
      <c r="AH459" s="144">
        <f t="shared" si="400"/>
        <v>0</v>
      </c>
    </row>
    <row r="460" spans="2:34" ht="24" customHeight="1">
      <c r="B460" s="564" t="s">
        <v>222</v>
      </c>
      <c r="C460" s="565"/>
      <c r="D460" s="565"/>
      <c r="E460" s="565"/>
      <c r="F460" s="15" t="s">
        <v>160</v>
      </c>
      <c r="G460" s="16"/>
      <c r="H460" s="17"/>
      <c r="I460" s="18"/>
      <c r="J460" s="17"/>
      <c r="K460" s="18">
        <v>12</v>
      </c>
      <c r="L460" s="17">
        <v>336775</v>
      </c>
      <c r="M460" s="18"/>
      <c r="N460" s="18"/>
      <c r="O460" s="18">
        <f>G460+I460+K460+M460</f>
        <v>12</v>
      </c>
      <c r="P460" s="19">
        <f>H460+J460+L460+N460</f>
        <v>336775</v>
      </c>
      <c r="Q460" s="20">
        <v>5</v>
      </c>
      <c r="R460" s="18">
        <v>42100</v>
      </c>
      <c r="S460" s="18">
        <v>14</v>
      </c>
      <c r="T460" s="17">
        <v>76210</v>
      </c>
      <c r="U460" s="18"/>
      <c r="V460" s="17"/>
      <c r="W460" s="18"/>
      <c r="X460" s="17"/>
      <c r="Y460" s="18"/>
      <c r="Z460" s="17"/>
      <c r="AA460" s="18"/>
      <c r="AB460" s="17"/>
      <c r="AC460" s="18">
        <f>Q460+S460+U460+W460+Y460+AA460</f>
        <v>19</v>
      </c>
      <c r="AD460" s="21">
        <f>R460+T460+V460+X460+Z460+AB460</f>
        <v>118310</v>
      </c>
      <c r="AE460" s="16">
        <f>O460+AC460</f>
        <v>31</v>
      </c>
      <c r="AF460" s="18">
        <f>P460+AD460</f>
        <v>455085</v>
      </c>
      <c r="AG460" s="18"/>
      <c r="AH460" s="22"/>
    </row>
    <row r="461" spans="2:34" ht="24" customHeight="1">
      <c r="B461" s="560"/>
      <c r="C461" s="558"/>
      <c r="D461" s="558"/>
      <c r="E461" s="558"/>
      <c r="F461" s="23" t="s">
        <v>161</v>
      </c>
      <c r="G461" s="24"/>
      <c r="H461" s="25"/>
      <c r="I461" s="25"/>
      <c r="J461" s="25"/>
      <c r="K461" s="25"/>
      <c r="L461" s="25"/>
      <c r="M461" s="25"/>
      <c r="N461" s="25"/>
      <c r="O461" s="26">
        <f>G461+I461+K461+M461</f>
        <v>0</v>
      </c>
      <c r="P461" s="27">
        <f t="shared" ref="P461:P462" si="401">H461+J461+L461+N461</f>
        <v>0</v>
      </c>
      <c r="Q461" s="28"/>
      <c r="R461" s="25"/>
      <c r="S461" s="25"/>
      <c r="T461" s="25"/>
      <c r="U461" s="25"/>
      <c r="V461" s="25"/>
      <c r="W461" s="25"/>
      <c r="X461" s="25"/>
      <c r="Y461" s="25"/>
      <c r="Z461" s="25"/>
      <c r="AA461" s="25"/>
      <c r="AB461" s="25"/>
      <c r="AC461" s="26">
        <f t="shared" ref="AC461:AD462" si="402">Q461+S461+U461+W461+Y461+AA461</f>
        <v>0</v>
      </c>
      <c r="AD461" s="29">
        <f t="shared" si="402"/>
        <v>0</v>
      </c>
      <c r="AE461" s="30">
        <f t="shared" ref="AE461:AF462" si="403">O461+AC461</f>
        <v>0</v>
      </c>
      <c r="AF461" s="26">
        <f t="shared" si="403"/>
        <v>0</v>
      </c>
      <c r="AG461" s="25"/>
      <c r="AH461" s="31"/>
    </row>
    <row r="462" spans="2:34" ht="24" customHeight="1">
      <c r="B462" s="560"/>
      <c r="C462" s="558"/>
      <c r="D462" s="558"/>
      <c r="E462" s="558"/>
      <c r="F462" s="32" t="s">
        <v>162</v>
      </c>
      <c r="G462" s="33"/>
      <c r="H462" s="34"/>
      <c r="I462" s="34"/>
      <c r="J462" s="34"/>
      <c r="K462" s="34"/>
      <c r="L462" s="34"/>
      <c r="M462" s="34"/>
      <c r="N462" s="34"/>
      <c r="O462" s="35">
        <f>G462+I462+K462+M462</f>
        <v>0</v>
      </c>
      <c r="P462" s="36">
        <f t="shared" si="401"/>
        <v>0</v>
      </c>
      <c r="Q462" s="37"/>
      <c r="R462" s="34"/>
      <c r="S462" s="34"/>
      <c r="T462" s="34"/>
      <c r="U462" s="34"/>
      <c r="V462" s="34"/>
      <c r="W462" s="34"/>
      <c r="X462" s="34"/>
      <c r="Y462" s="34"/>
      <c r="Z462" s="34"/>
      <c r="AA462" s="34"/>
      <c r="AB462" s="34"/>
      <c r="AC462" s="35">
        <f t="shared" si="402"/>
        <v>0</v>
      </c>
      <c r="AD462" s="38">
        <f t="shared" si="402"/>
        <v>0</v>
      </c>
      <c r="AE462" s="39">
        <f t="shared" si="403"/>
        <v>0</v>
      </c>
      <c r="AF462" s="35">
        <f t="shared" si="403"/>
        <v>0</v>
      </c>
      <c r="AG462" s="40"/>
      <c r="AH462" s="41"/>
    </row>
    <row r="463" spans="2:34" ht="24" customHeight="1">
      <c r="B463" s="560"/>
      <c r="C463" s="558"/>
      <c r="D463" s="558"/>
      <c r="E463" s="558"/>
      <c r="F463" s="377" t="s">
        <v>16</v>
      </c>
      <c r="G463" s="378">
        <f>SUM(G460:G462)</f>
        <v>0</v>
      </c>
      <c r="H463" s="379">
        <f t="shared" ref="H463:AH463" si="404">SUM(H460:H462)</f>
        <v>0</v>
      </c>
      <c r="I463" s="379">
        <f t="shared" si="404"/>
        <v>0</v>
      </c>
      <c r="J463" s="379">
        <f t="shared" si="404"/>
        <v>0</v>
      </c>
      <c r="K463" s="379">
        <f t="shared" si="404"/>
        <v>12</v>
      </c>
      <c r="L463" s="379">
        <f t="shared" si="404"/>
        <v>336775</v>
      </c>
      <c r="M463" s="379">
        <f t="shared" si="404"/>
        <v>0</v>
      </c>
      <c r="N463" s="379">
        <f t="shared" si="404"/>
        <v>0</v>
      </c>
      <c r="O463" s="379">
        <f t="shared" si="404"/>
        <v>12</v>
      </c>
      <c r="P463" s="380">
        <f t="shared" si="404"/>
        <v>336775</v>
      </c>
      <c r="Q463" s="378">
        <f t="shared" si="404"/>
        <v>5</v>
      </c>
      <c r="R463" s="379">
        <f t="shared" si="404"/>
        <v>42100</v>
      </c>
      <c r="S463" s="379">
        <f t="shared" si="404"/>
        <v>14</v>
      </c>
      <c r="T463" s="379">
        <f t="shared" si="404"/>
        <v>76210</v>
      </c>
      <c r="U463" s="379">
        <f t="shared" si="404"/>
        <v>0</v>
      </c>
      <c r="V463" s="379">
        <f t="shared" si="404"/>
        <v>0</v>
      </c>
      <c r="W463" s="379">
        <f t="shared" si="404"/>
        <v>0</v>
      </c>
      <c r="X463" s="379">
        <f t="shared" si="404"/>
        <v>0</v>
      </c>
      <c r="Y463" s="379">
        <f t="shared" si="404"/>
        <v>0</v>
      </c>
      <c r="Z463" s="379">
        <f t="shared" si="404"/>
        <v>0</v>
      </c>
      <c r="AA463" s="379">
        <f t="shared" si="404"/>
        <v>0</v>
      </c>
      <c r="AB463" s="379">
        <f t="shared" si="404"/>
        <v>0</v>
      </c>
      <c r="AC463" s="379">
        <f t="shared" si="404"/>
        <v>19</v>
      </c>
      <c r="AD463" s="381">
        <f t="shared" si="404"/>
        <v>118310</v>
      </c>
      <c r="AE463" s="378">
        <f t="shared" si="404"/>
        <v>31</v>
      </c>
      <c r="AF463" s="379">
        <f t="shared" si="404"/>
        <v>455085</v>
      </c>
      <c r="AG463" s="379">
        <f t="shared" si="404"/>
        <v>0</v>
      </c>
      <c r="AH463" s="380">
        <f t="shared" si="404"/>
        <v>0</v>
      </c>
    </row>
    <row r="464" spans="2:34" ht="24" customHeight="1">
      <c r="B464" s="568" t="s">
        <v>223</v>
      </c>
      <c r="C464" s="569"/>
      <c r="D464" s="569"/>
      <c r="E464" s="569"/>
      <c r="F464" s="42" t="s">
        <v>160</v>
      </c>
      <c r="G464" s="43"/>
      <c r="H464" s="44"/>
      <c r="I464" s="45"/>
      <c r="J464" s="44"/>
      <c r="K464" s="45">
        <v>1</v>
      </c>
      <c r="L464" s="44">
        <v>40000</v>
      </c>
      <c r="M464" s="45"/>
      <c r="N464" s="45"/>
      <c r="O464" s="45">
        <f>G464+I464+K464+M464</f>
        <v>1</v>
      </c>
      <c r="P464" s="46">
        <f>H464+J464+L464+N464</f>
        <v>40000</v>
      </c>
      <c r="Q464" s="47"/>
      <c r="R464" s="45"/>
      <c r="S464" s="45"/>
      <c r="T464" s="44"/>
      <c r="U464" s="45"/>
      <c r="V464" s="44"/>
      <c r="W464" s="45"/>
      <c r="X464" s="44"/>
      <c r="Y464" s="45"/>
      <c r="Z464" s="44"/>
      <c r="AA464" s="45"/>
      <c r="AB464" s="44"/>
      <c r="AC464" s="45">
        <f>Q464+S464+U464+W464+Y464+AA464</f>
        <v>0</v>
      </c>
      <c r="AD464" s="48">
        <f>R464+T464+V464+X464+Z464+AB464</f>
        <v>0</v>
      </c>
      <c r="AE464" s="43">
        <f>O464+AC464</f>
        <v>1</v>
      </c>
      <c r="AF464" s="45">
        <f>P464+AD464</f>
        <v>40000</v>
      </c>
      <c r="AG464" s="45">
        <v>1</v>
      </c>
      <c r="AH464" s="49">
        <v>40000</v>
      </c>
    </row>
    <row r="465" spans="2:34" ht="24" customHeight="1">
      <c r="B465" s="560"/>
      <c r="C465" s="558"/>
      <c r="D465" s="558"/>
      <c r="E465" s="558"/>
      <c r="F465" s="23" t="s">
        <v>161</v>
      </c>
      <c r="G465" s="24"/>
      <c r="H465" s="25"/>
      <c r="I465" s="25"/>
      <c r="J465" s="25"/>
      <c r="K465" s="25"/>
      <c r="L465" s="25"/>
      <c r="M465" s="25"/>
      <c r="N465" s="25"/>
      <c r="O465" s="26">
        <f>G465+I465+K465+M465</f>
        <v>0</v>
      </c>
      <c r="P465" s="27">
        <f t="shared" ref="P465:P466" si="405">H465+J465+L465+N465</f>
        <v>0</v>
      </c>
      <c r="Q465" s="28"/>
      <c r="R465" s="25"/>
      <c r="S465" s="25"/>
      <c r="T465" s="25"/>
      <c r="U465" s="25"/>
      <c r="V465" s="25"/>
      <c r="W465" s="25"/>
      <c r="X465" s="25"/>
      <c r="Y465" s="25"/>
      <c r="Z465" s="25"/>
      <c r="AA465" s="25"/>
      <c r="AB465" s="25"/>
      <c r="AC465" s="26">
        <f t="shared" ref="AC465:AD466" si="406">Q465+S465+U465+W465+Y465+AA465</f>
        <v>0</v>
      </c>
      <c r="AD465" s="29">
        <f t="shared" si="406"/>
        <v>0</v>
      </c>
      <c r="AE465" s="30">
        <f t="shared" ref="AE465:AF466" si="407">O465+AC465</f>
        <v>0</v>
      </c>
      <c r="AF465" s="26">
        <f t="shared" si="407"/>
        <v>0</v>
      </c>
      <c r="AG465" s="25"/>
      <c r="AH465" s="31"/>
    </row>
    <row r="466" spans="2:34" ht="24" customHeight="1">
      <c r="B466" s="560"/>
      <c r="C466" s="558"/>
      <c r="D466" s="558"/>
      <c r="E466" s="558"/>
      <c r="F466" s="32" t="s">
        <v>162</v>
      </c>
      <c r="G466" s="33"/>
      <c r="H466" s="34"/>
      <c r="I466" s="34"/>
      <c r="J466" s="34"/>
      <c r="K466" s="34"/>
      <c r="L466" s="34"/>
      <c r="M466" s="34"/>
      <c r="N466" s="34"/>
      <c r="O466" s="35">
        <f>G466+I466+K466+M466</f>
        <v>0</v>
      </c>
      <c r="P466" s="36">
        <f t="shared" si="405"/>
        <v>0</v>
      </c>
      <c r="Q466" s="37"/>
      <c r="R466" s="34"/>
      <c r="S466" s="34"/>
      <c r="T466" s="34"/>
      <c r="U466" s="34"/>
      <c r="V466" s="34"/>
      <c r="W466" s="34"/>
      <c r="X466" s="34"/>
      <c r="Y466" s="34"/>
      <c r="Z466" s="34"/>
      <c r="AA466" s="34"/>
      <c r="AB466" s="34"/>
      <c r="AC466" s="35">
        <f t="shared" si="406"/>
        <v>0</v>
      </c>
      <c r="AD466" s="38">
        <f t="shared" si="406"/>
        <v>0</v>
      </c>
      <c r="AE466" s="39">
        <f t="shared" si="407"/>
        <v>0</v>
      </c>
      <c r="AF466" s="35">
        <f t="shared" si="407"/>
        <v>0</v>
      </c>
      <c r="AG466" s="40"/>
      <c r="AH466" s="41"/>
    </row>
    <row r="467" spans="2:34" ht="24" customHeight="1">
      <c r="B467" s="560"/>
      <c r="C467" s="558"/>
      <c r="D467" s="558"/>
      <c r="E467" s="558"/>
      <c r="F467" s="50" t="s">
        <v>16</v>
      </c>
      <c r="G467" s="51">
        <f>SUM(G464:G466)</f>
        <v>0</v>
      </c>
      <c r="H467" s="52">
        <f t="shared" ref="H467:AH467" si="408">SUM(H464:H466)</f>
        <v>0</v>
      </c>
      <c r="I467" s="52">
        <f t="shared" si="408"/>
        <v>0</v>
      </c>
      <c r="J467" s="52">
        <f t="shared" si="408"/>
        <v>0</v>
      </c>
      <c r="K467" s="52">
        <f t="shared" si="408"/>
        <v>1</v>
      </c>
      <c r="L467" s="52">
        <f t="shared" si="408"/>
        <v>40000</v>
      </c>
      <c r="M467" s="52">
        <f t="shared" si="408"/>
        <v>0</v>
      </c>
      <c r="N467" s="52">
        <f t="shared" si="408"/>
        <v>0</v>
      </c>
      <c r="O467" s="52">
        <f t="shared" si="408"/>
        <v>1</v>
      </c>
      <c r="P467" s="53">
        <f t="shared" si="408"/>
        <v>40000</v>
      </c>
      <c r="Q467" s="54">
        <f t="shared" si="408"/>
        <v>0</v>
      </c>
      <c r="R467" s="52">
        <f t="shared" si="408"/>
        <v>0</v>
      </c>
      <c r="S467" s="52">
        <f t="shared" si="408"/>
        <v>0</v>
      </c>
      <c r="T467" s="52">
        <f t="shared" si="408"/>
        <v>0</v>
      </c>
      <c r="U467" s="52">
        <f t="shared" si="408"/>
        <v>0</v>
      </c>
      <c r="V467" s="52">
        <f t="shared" si="408"/>
        <v>0</v>
      </c>
      <c r="W467" s="52">
        <f t="shared" si="408"/>
        <v>0</v>
      </c>
      <c r="X467" s="52">
        <f t="shared" si="408"/>
        <v>0</v>
      </c>
      <c r="Y467" s="52">
        <f t="shared" si="408"/>
        <v>0</v>
      </c>
      <c r="Z467" s="52">
        <f t="shared" si="408"/>
        <v>0</v>
      </c>
      <c r="AA467" s="52">
        <f t="shared" si="408"/>
        <v>0</v>
      </c>
      <c r="AB467" s="52">
        <f t="shared" si="408"/>
        <v>0</v>
      </c>
      <c r="AC467" s="52">
        <f t="shared" si="408"/>
        <v>0</v>
      </c>
      <c r="AD467" s="55">
        <f t="shared" si="408"/>
        <v>0</v>
      </c>
      <c r="AE467" s="51">
        <f t="shared" si="408"/>
        <v>1</v>
      </c>
      <c r="AF467" s="52">
        <f t="shared" si="408"/>
        <v>40000</v>
      </c>
      <c r="AG467" s="52">
        <f t="shared" si="408"/>
        <v>1</v>
      </c>
      <c r="AH467" s="53">
        <f t="shared" si="408"/>
        <v>40000</v>
      </c>
    </row>
    <row r="468" spans="2:34" ht="24" customHeight="1">
      <c r="B468" s="568" t="s">
        <v>224</v>
      </c>
      <c r="C468" s="569"/>
      <c r="D468" s="569"/>
      <c r="E468" s="569"/>
      <c r="F468" s="42" t="s">
        <v>160</v>
      </c>
      <c r="G468" s="43"/>
      <c r="H468" s="44"/>
      <c r="I468" s="45">
        <v>21</v>
      </c>
      <c r="J468" s="44">
        <v>66330</v>
      </c>
      <c r="K468" s="45"/>
      <c r="L468" s="44"/>
      <c r="M468" s="45"/>
      <c r="N468" s="45"/>
      <c r="O468" s="45">
        <f>G468+I468+K468+M468</f>
        <v>21</v>
      </c>
      <c r="P468" s="46">
        <f>H468+J468+L468+N468</f>
        <v>66330</v>
      </c>
      <c r="Q468" s="47"/>
      <c r="R468" s="45"/>
      <c r="S468" s="45"/>
      <c r="T468" s="44"/>
      <c r="U468" s="45"/>
      <c r="V468" s="44"/>
      <c r="W468" s="45"/>
      <c r="X468" s="44"/>
      <c r="Y468" s="45"/>
      <c r="Z468" s="44"/>
      <c r="AA468" s="45"/>
      <c r="AB468" s="44"/>
      <c r="AC468" s="45">
        <f>Q468+S468+U468+W468+Y468+AA468</f>
        <v>0</v>
      </c>
      <c r="AD468" s="48">
        <f>R468+T468+V468+X468+Z468+AB468</f>
        <v>0</v>
      </c>
      <c r="AE468" s="43">
        <f>O468+AC468</f>
        <v>21</v>
      </c>
      <c r="AF468" s="45">
        <f>P468+AD468</f>
        <v>66330</v>
      </c>
      <c r="AG468" s="45"/>
      <c r="AH468" s="49"/>
    </row>
    <row r="469" spans="2:34" ht="24" customHeight="1">
      <c r="B469" s="560"/>
      <c r="C469" s="558"/>
      <c r="D469" s="558"/>
      <c r="E469" s="558"/>
      <c r="F469" s="23" t="s">
        <v>161</v>
      </c>
      <c r="G469" s="24"/>
      <c r="H469" s="25"/>
      <c r="I469" s="25">
        <v>1</v>
      </c>
      <c r="J469" s="25">
        <v>3000</v>
      </c>
      <c r="K469" s="25"/>
      <c r="L469" s="25"/>
      <c r="M469" s="25"/>
      <c r="N469" s="25"/>
      <c r="O469" s="26">
        <f>G469+I469+K469+M469</f>
        <v>1</v>
      </c>
      <c r="P469" s="27">
        <f t="shared" ref="P469:P470" si="409">H469+J469+L469+N469</f>
        <v>3000</v>
      </c>
      <c r="Q469" s="28"/>
      <c r="R469" s="25"/>
      <c r="S469" s="25"/>
      <c r="T469" s="25"/>
      <c r="U469" s="25"/>
      <c r="V469" s="25"/>
      <c r="W469" s="25"/>
      <c r="X469" s="25"/>
      <c r="Y469" s="25"/>
      <c r="Z469" s="25"/>
      <c r="AA469" s="25"/>
      <c r="AB469" s="25"/>
      <c r="AC469" s="26">
        <f t="shared" ref="AC469:AD470" si="410">Q469+S469+U469+W469+Y469+AA469</f>
        <v>0</v>
      </c>
      <c r="AD469" s="29">
        <f t="shared" si="410"/>
        <v>0</v>
      </c>
      <c r="AE469" s="30">
        <f t="shared" ref="AE469:AF470" si="411">O469+AC469</f>
        <v>1</v>
      </c>
      <c r="AF469" s="26">
        <f t="shared" si="411"/>
        <v>3000</v>
      </c>
      <c r="AG469" s="25"/>
      <c r="AH469" s="31"/>
    </row>
    <row r="470" spans="2:34" ht="24" customHeight="1">
      <c r="B470" s="560"/>
      <c r="C470" s="558"/>
      <c r="D470" s="558"/>
      <c r="E470" s="558"/>
      <c r="F470" s="32" t="s">
        <v>162</v>
      </c>
      <c r="G470" s="33"/>
      <c r="H470" s="34"/>
      <c r="I470" s="34"/>
      <c r="J470" s="34"/>
      <c r="K470" s="34"/>
      <c r="L470" s="34"/>
      <c r="M470" s="34"/>
      <c r="N470" s="34"/>
      <c r="O470" s="35">
        <f>G470+I470+K470+M470</f>
        <v>0</v>
      </c>
      <c r="P470" s="36">
        <f t="shared" si="409"/>
        <v>0</v>
      </c>
      <c r="Q470" s="37"/>
      <c r="R470" s="34"/>
      <c r="S470" s="34"/>
      <c r="T470" s="34"/>
      <c r="U470" s="34"/>
      <c r="V470" s="34"/>
      <c r="W470" s="34"/>
      <c r="X470" s="34"/>
      <c r="Y470" s="34"/>
      <c r="Z470" s="34"/>
      <c r="AA470" s="34"/>
      <c r="AB470" s="34"/>
      <c r="AC470" s="35">
        <f t="shared" si="410"/>
        <v>0</v>
      </c>
      <c r="AD470" s="38">
        <f t="shared" si="410"/>
        <v>0</v>
      </c>
      <c r="AE470" s="39">
        <f t="shared" si="411"/>
        <v>0</v>
      </c>
      <c r="AF470" s="35">
        <f t="shared" si="411"/>
        <v>0</v>
      </c>
      <c r="AG470" s="40"/>
      <c r="AH470" s="41"/>
    </row>
    <row r="471" spans="2:34" ht="24" customHeight="1" thickBot="1">
      <c r="B471" s="560"/>
      <c r="C471" s="558"/>
      <c r="D471" s="558"/>
      <c r="E471" s="558"/>
      <c r="F471" s="50" t="s">
        <v>16</v>
      </c>
      <c r="G471" s="51">
        <f>SUM(G468:G470)</f>
        <v>0</v>
      </c>
      <c r="H471" s="52">
        <f t="shared" ref="H471:AH471" si="412">SUM(H468:H470)</f>
        <v>0</v>
      </c>
      <c r="I471" s="52">
        <f t="shared" si="412"/>
        <v>22</v>
      </c>
      <c r="J471" s="52">
        <f t="shared" si="412"/>
        <v>69330</v>
      </c>
      <c r="K471" s="52">
        <f t="shared" si="412"/>
        <v>0</v>
      </c>
      <c r="L471" s="52">
        <f t="shared" si="412"/>
        <v>0</v>
      </c>
      <c r="M471" s="52">
        <f t="shared" si="412"/>
        <v>0</v>
      </c>
      <c r="N471" s="52">
        <f t="shared" si="412"/>
        <v>0</v>
      </c>
      <c r="O471" s="52">
        <f t="shared" si="412"/>
        <v>22</v>
      </c>
      <c r="P471" s="53">
        <f t="shared" si="412"/>
        <v>69330</v>
      </c>
      <c r="Q471" s="54">
        <f t="shared" si="412"/>
        <v>0</v>
      </c>
      <c r="R471" s="52">
        <f t="shared" si="412"/>
        <v>0</v>
      </c>
      <c r="S471" s="52">
        <f t="shared" si="412"/>
        <v>0</v>
      </c>
      <c r="T471" s="52">
        <f t="shared" si="412"/>
        <v>0</v>
      </c>
      <c r="U471" s="52">
        <f t="shared" si="412"/>
        <v>0</v>
      </c>
      <c r="V471" s="52">
        <f t="shared" si="412"/>
        <v>0</v>
      </c>
      <c r="W471" s="52">
        <f t="shared" si="412"/>
        <v>0</v>
      </c>
      <c r="X471" s="52">
        <f t="shared" si="412"/>
        <v>0</v>
      </c>
      <c r="Y471" s="52">
        <f t="shared" si="412"/>
        <v>0</v>
      </c>
      <c r="Z471" s="52">
        <f t="shared" si="412"/>
        <v>0</v>
      </c>
      <c r="AA471" s="52">
        <f t="shared" si="412"/>
        <v>0</v>
      </c>
      <c r="AB471" s="52">
        <f t="shared" si="412"/>
        <v>0</v>
      </c>
      <c r="AC471" s="52">
        <f t="shared" si="412"/>
        <v>0</v>
      </c>
      <c r="AD471" s="55">
        <f t="shared" si="412"/>
        <v>0</v>
      </c>
      <c r="AE471" s="51">
        <f t="shared" si="412"/>
        <v>22</v>
      </c>
      <c r="AF471" s="52">
        <f t="shared" si="412"/>
        <v>69330</v>
      </c>
      <c r="AG471" s="52">
        <f t="shared" si="412"/>
        <v>0</v>
      </c>
      <c r="AH471" s="53">
        <f t="shared" si="412"/>
        <v>0</v>
      </c>
    </row>
    <row r="472" spans="2:34" s="500" customFormat="1" ht="24" customHeight="1">
      <c r="B472" s="699" t="s">
        <v>225</v>
      </c>
      <c r="C472" s="565"/>
      <c r="D472" s="565"/>
      <c r="E472" s="565"/>
      <c r="F472" s="700" t="s">
        <v>5</v>
      </c>
      <c r="G472" s="701">
        <v>132</v>
      </c>
      <c r="H472" s="702">
        <v>4144085</v>
      </c>
      <c r="I472" s="702"/>
      <c r="J472" s="702"/>
      <c r="K472" s="702">
        <v>15</v>
      </c>
      <c r="L472" s="702">
        <v>861913</v>
      </c>
      <c r="M472" s="702">
        <v>20</v>
      </c>
      <c r="N472" s="702">
        <v>1428229</v>
      </c>
      <c r="O472" s="702">
        <f>G472+I472+K472+M472</f>
        <v>167</v>
      </c>
      <c r="P472" s="703">
        <f>H472+J472+L472+N472</f>
        <v>6434227</v>
      </c>
      <c r="Q472" s="704">
        <v>471</v>
      </c>
      <c r="R472" s="702">
        <v>23979352</v>
      </c>
      <c r="S472" s="702">
        <v>11</v>
      </c>
      <c r="T472" s="702">
        <v>542081</v>
      </c>
      <c r="U472" s="702">
        <v>58</v>
      </c>
      <c r="V472" s="702">
        <v>55155043</v>
      </c>
      <c r="W472" s="702">
        <v>4</v>
      </c>
      <c r="X472" s="702">
        <v>83055</v>
      </c>
      <c r="Y472" s="702"/>
      <c r="Z472" s="702"/>
      <c r="AA472" s="702">
        <v>106</v>
      </c>
      <c r="AB472" s="702">
        <v>9714161</v>
      </c>
      <c r="AC472" s="702">
        <f>Q472+S472+U472+W472+Y472+AA472</f>
        <v>650</v>
      </c>
      <c r="AD472" s="705">
        <f>R472+T472+V472+X472+Z472+AB472</f>
        <v>89473692</v>
      </c>
      <c r="AE472" s="701">
        <f>O472+AC472</f>
        <v>817</v>
      </c>
      <c r="AF472" s="702">
        <f>P472+AD472</f>
        <v>95907919</v>
      </c>
      <c r="AG472" s="702">
        <f t="shared" ref="AG472:AH474" si="413">AE472</f>
        <v>817</v>
      </c>
      <c r="AH472" s="703">
        <f t="shared" si="413"/>
        <v>95907919</v>
      </c>
    </row>
    <row r="473" spans="2:34" s="500" customFormat="1" ht="24" customHeight="1">
      <c r="B473" s="560"/>
      <c r="C473" s="558"/>
      <c r="D473" s="558"/>
      <c r="E473" s="558"/>
      <c r="F473" s="23" t="s">
        <v>6</v>
      </c>
      <c r="G473" s="706"/>
      <c r="H473" s="707"/>
      <c r="I473" s="707"/>
      <c r="J473" s="707"/>
      <c r="K473" s="707"/>
      <c r="L473" s="707"/>
      <c r="M473" s="707"/>
      <c r="N473" s="707"/>
      <c r="O473" s="707">
        <f>G473+I473+K473+M473</f>
        <v>0</v>
      </c>
      <c r="P473" s="708">
        <f t="shared" ref="P473:P474" si="414">H473+J473+L473+N473</f>
        <v>0</v>
      </c>
      <c r="Q473" s="709"/>
      <c r="R473" s="707"/>
      <c r="S473" s="707"/>
      <c r="T473" s="707"/>
      <c r="U473" s="707"/>
      <c r="V473" s="707"/>
      <c r="W473" s="707"/>
      <c r="X473" s="707"/>
      <c r="Y473" s="707"/>
      <c r="Z473" s="707"/>
      <c r="AA473" s="707">
        <v>1</v>
      </c>
      <c r="AB473" s="707">
        <v>1753416</v>
      </c>
      <c r="AC473" s="707">
        <f t="shared" ref="AC473:AD474" si="415">Q473+S473+U473+W473+Y473+AA473</f>
        <v>1</v>
      </c>
      <c r="AD473" s="710">
        <f t="shared" si="415"/>
        <v>1753416</v>
      </c>
      <c r="AE473" s="706">
        <f t="shared" ref="AE473:AF474" si="416">O473+AC473</f>
        <v>1</v>
      </c>
      <c r="AF473" s="707">
        <f t="shared" si="416"/>
        <v>1753416</v>
      </c>
      <c r="AG473" s="707">
        <f t="shared" si="413"/>
        <v>1</v>
      </c>
      <c r="AH473" s="708">
        <f t="shared" si="413"/>
        <v>1753416</v>
      </c>
    </row>
    <row r="474" spans="2:34" s="500" customFormat="1" ht="24" customHeight="1">
      <c r="B474" s="560"/>
      <c r="C474" s="558"/>
      <c r="D474" s="558"/>
      <c r="E474" s="558"/>
      <c r="F474" s="32" t="s">
        <v>10</v>
      </c>
      <c r="G474" s="711">
        <v>1</v>
      </c>
      <c r="H474" s="712">
        <v>112350</v>
      </c>
      <c r="I474" s="712">
        <v>1</v>
      </c>
      <c r="J474" s="712">
        <v>3900</v>
      </c>
      <c r="K474" s="712">
        <v>24</v>
      </c>
      <c r="L474" s="712">
        <v>2771002</v>
      </c>
      <c r="M474" s="712">
        <v>3</v>
      </c>
      <c r="N474" s="712">
        <v>819000</v>
      </c>
      <c r="O474" s="712">
        <f>G474+I474+K474+M474</f>
        <v>29</v>
      </c>
      <c r="P474" s="713">
        <f t="shared" si="414"/>
        <v>3706252</v>
      </c>
      <c r="Q474" s="714">
        <v>21</v>
      </c>
      <c r="R474" s="712">
        <v>7112196</v>
      </c>
      <c r="S474" s="712"/>
      <c r="T474" s="712"/>
      <c r="U474" s="712">
        <v>1</v>
      </c>
      <c r="V474" s="712">
        <v>24055500</v>
      </c>
      <c r="W474" s="712"/>
      <c r="X474" s="712"/>
      <c r="Y474" s="712"/>
      <c r="Z474" s="712"/>
      <c r="AA474" s="712">
        <v>9</v>
      </c>
      <c r="AB474" s="712">
        <v>36653336</v>
      </c>
      <c r="AC474" s="712">
        <f t="shared" si="415"/>
        <v>31</v>
      </c>
      <c r="AD474" s="715">
        <f t="shared" si="415"/>
        <v>67821032</v>
      </c>
      <c r="AE474" s="711">
        <f t="shared" si="416"/>
        <v>60</v>
      </c>
      <c r="AF474" s="712">
        <f t="shared" si="416"/>
        <v>71527284</v>
      </c>
      <c r="AG474" s="716">
        <f t="shared" si="413"/>
        <v>60</v>
      </c>
      <c r="AH474" s="717">
        <f t="shared" si="413"/>
        <v>71527284</v>
      </c>
    </row>
    <row r="475" spans="2:34" s="500" customFormat="1" ht="24" customHeight="1">
      <c r="B475" s="560"/>
      <c r="C475" s="558"/>
      <c r="D475" s="558"/>
      <c r="E475" s="558"/>
      <c r="F475" s="377" t="s">
        <v>16</v>
      </c>
      <c r="G475" s="718">
        <f>SUM(G472:G474)</f>
        <v>133</v>
      </c>
      <c r="H475" s="719">
        <f t="shared" ref="H475:AH475" si="417">SUM(H472:H474)</f>
        <v>4256435</v>
      </c>
      <c r="I475" s="719">
        <f t="shared" si="417"/>
        <v>1</v>
      </c>
      <c r="J475" s="719">
        <f t="shared" si="417"/>
        <v>3900</v>
      </c>
      <c r="K475" s="719">
        <f t="shared" si="417"/>
        <v>39</v>
      </c>
      <c r="L475" s="719">
        <f t="shared" si="417"/>
        <v>3632915</v>
      </c>
      <c r="M475" s="719">
        <f t="shared" si="417"/>
        <v>23</v>
      </c>
      <c r="N475" s="719">
        <f t="shared" si="417"/>
        <v>2247229</v>
      </c>
      <c r="O475" s="719">
        <f t="shared" si="417"/>
        <v>196</v>
      </c>
      <c r="P475" s="720">
        <f t="shared" si="417"/>
        <v>10140479</v>
      </c>
      <c r="Q475" s="721">
        <f t="shared" si="417"/>
        <v>492</v>
      </c>
      <c r="R475" s="719">
        <f t="shared" si="417"/>
        <v>31091548</v>
      </c>
      <c r="S475" s="719">
        <f t="shared" si="417"/>
        <v>11</v>
      </c>
      <c r="T475" s="719">
        <f t="shared" si="417"/>
        <v>542081</v>
      </c>
      <c r="U475" s="719">
        <f t="shared" si="417"/>
        <v>59</v>
      </c>
      <c r="V475" s="719">
        <f t="shared" si="417"/>
        <v>79210543</v>
      </c>
      <c r="W475" s="719">
        <f t="shared" si="417"/>
        <v>4</v>
      </c>
      <c r="X475" s="719">
        <f t="shared" si="417"/>
        <v>83055</v>
      </c>
      <c r="Y475" s="719">
        <f t="shared" si="417"/>
        <v>0</v>
      </c>
      <c r="Z475" s="719">
        <f t="shared" si="417"/>
        <v>0</v>
      </c>
      <c r="AA475" s="719">
        <f t="shared" si="417"/>
        <v>116</v>
      </c>
      <c r="AB475" s="719">
        <f t="shared" si="417"/>
        <v>48120913</v>
      </c>
      <c r="AC475" s="719">
        <f t="shared" si="417"/>
        <v>682</v>
      </c>
      <c r="AD475" s="722">
        <f t="shared" si="417"/>
        <v>159048140</v>
      </c>
      <c r="AE475" s="718">
        <f t="shared" si="417"/>
        <v>878</v>
      </c>
      <c r="AF475" s="719">
        <f t="shared" si="417"/>
        <v>169188619</v>
      </c>
      <c r="AG475" s="719">
        <f t="shared" si="417"/>
        <v>878</v>
      </c>
      <c r="AH475" s="720">
        <f t="shared" si="417"/>
        <v>169188619</v>
      </c>
    </row>
    <row r="476" spans="2:34" ht="24" customHeight="1">
      <c r="B476" s="568" t="s">
        <v>229</v>
      </c>
      <c r="C476" s="569"/>
      <c r="D476" s="569"/>
      <c r="E476" s="569"/>
      <c r="F476" s="42" t="s">
        <v>226</v>
      </c>
      <c r="G476" s="382"/>
      <c r="H476" s="383"/>
      <c r="I476" s="383"/>
      <c r="J476" s="383"/>
      <c r="K476" s="383"/>
      <c r="L476" s="383"/>
      <c r="M476" s="383"/>
      <c r="N476" s="383"/>
      <c r="O476" s="383">
        <f>G476+I476+K476+M476</f>
        <v>0</v>
      </c>
      <c r="P476" s="384">
        <f>H476+J476+L476+N476</f>
        <v>0</v>
      </c>
      <c r="Q476" s="385"/>
      <c r="R476" s="383"/>
      <c r="S476" s="383"/>
      <c r="T476" s="383"/>
      <c r="U476" s="383"/>
      <c r="V476" s="383"/>
      <c r="W476" s="383"/>
      <c r="X476" s="383"/>
      <c r="Y476" s="383"/>
      <c r="Z476" s="383"/>
      <c r="AA476" s="383">
        <v>3</v>
      </c>
      <c r="AB476" s="386">
        <v>164946</v>
      </c>
      <c r="AC476" s="386">
        <f>Q476+S476+U476+W476+Y476+AA476</f>
        <v>3</v>
      </c>
      <c r="AD476" s="387">
        <f>R476+T476+V476+X476+Z476+AB476</f>
        <v>164946</v>
      </c>
      <c r="AE476" s="388">
        <f>O476+AC476</f>
        <v>3</v>
      </c>
      <c r="AF476" s="386">
        <f>P476+AD476</f>
        <v>164946</v>
      </c>
      <c r="AG476" s="386">
        <v>3</v>
      </c>
      <c r="AH476" s="389">
        <v>164946</v>
      </c>
    </row>
    <row r="477" spans="2:34" ht="24" customHeight="1">
      <c r="B477" s="560"/>
      <c r="C477" s="558"/>
      <c r="D477" s="558"/>
      <c r="E477" s="558"/>
      <c r="F477" s="23" t="s">
        <v>227</v>
      </c>
      <c r="G477" s="390"/>
      <c r="H477" s="391"/>
      <c r="I477" s="391"/>
      <c r="J477" s="391"/>
      <c r="K477" s="391"/>
      <c r="L477" s="391"/>
      <c r="M477" s="391"/>
      <c r="N477" s="391"/>
      <c r="O477" s="391">
        <f>G477+I477+K477+M477</f>
        <v>0</v>
      </c>
      <c r="P477" s="392">
        <f t="shared" ref="P477:P478" si="418">H477+J477+L477+N477</f>
        <v>0</v>
      </c>
      <c r="Q477" s="393"/>
      <c r="R477" s="391"/>
      <c r="S477" s="391"/>
      <c r="T477" s="391"/>
      <c r="U477" s="391"/>
      <c r="V477" s="391"/>
      <c r="W477" s="391"/>
      <c r="X477" s="391"/>
      <c r="Y477" s="391"/>
      <c r="Z477" s="391"/>
      <c r="AA477" s="391"/>
      <c r="AB477" s="394"/>
      <c r="AC477" s="394">
        <f t="shared" ref="AC477:AD478" si="419">Q477+S477+U477+W477+Y477+AA477</f>
        <v>0</v>
      </c>
      <c r="AD477" s="395">
        <f t="shared" si="419"/>
        <v>0</v>
      </c>
      <c r="AE477" s="396">
        <f t="shared" ref="AE477:AF478" si="420">O477+AC477</f>
        <v>0</v>
      </c>
      <c r="AF477" s="394">
        <f t="shared" si="420"/>
        <v>0</v>
      </c>
      <c r="AG477" s="394"/>
      <c r="AH477" s="397"/>
    </row>
    <row r="478" spans="2:34" ht="24" customHeight="1">
      <c r="B478" s="560"/>
      <c r="C478" s="558"/>
      <c r="D478" s="558"/>
      <c r="E478" s="558"/>
      <c r="F478" s="32" t="s">
        <v>228</v>
      </c>
      <c r="G478" s="398"/>
      <c r="H478" s="399"/>
      <c r="I478" s="399"/>
      <c r="J478" s="399"/>
      <c r="K478" s="399"/>
      <c r="L478" s="399"/>
      <c r="M478" s="399"/>
      <c r="N478" s="399"/>
      <c r="O478" s="399">
        <f>G478+I478+K478+M478</f>
        <v>0</v>
      </c>
      <c r="P478" s="400">
        <f t="shared" si="418"/>
        <v>0</v>
      </c>
      <c r="Q478" s="401"/>
      <c r="R478" s="399"/>
      <c r="S478" s="399"/>
      <c r="T478" s="399"/>
      <c r="U478" s="399"/>
      <c r="V478" s="399"/>
      <c r="W478" s="399"/>
      <c r="X478" s="399"/>
      <c r="Y478" s="399"/>
      <c r="Z478" s="399"/>
      <c r="AA478" s="399"/>
      <c r="AB478" s="402"/>
      <c r="AC478" s="402">
        <f t="shared" si="419"/>
        <v>0</v>
      </c>
      <c r="AD478" s="403">
        <f t="shared" si="419"/>
        <v>0</v>
      </c>
      <c r="AE478" s="404">
        <f t="shared" si="420"/>
        <v>0</v>
      </c>
      <c r="AF478" s="402">
        <f t="shared" si="420"/>
        <v>0</v>
      </c>
      <c r="AG478" s="405"/>
      <c r="AH478" s="406"/>
    </row>
    <row r="479" spans="2:34" ht="24" customHeight="1">
      <c r="B479" s="560"/>
      <c r="C479" s="558"/>
      <c r="D479" s="558"/>
      <c r="E479" s="558"/>
      <c r="F479" s="50" t="s">
        <v>16</v>
      </c>
      <c r="G479" s="407">
        <f>SUM(G476:G478)</f>
        <v>0</v>
      </c>
      <c r="H479" s="408">
        <f t="shared" ref="H479:AH479" si="421">SUM(H476:H478)</f>
        <v>0</v>
      </c>
      <c r="I479" s="408">
        <f t="shared" si="421"/>
        <v>0</v>
      </c>
      <c r="J479" s="408">
        <f t="shared" si="421"/>
        <v>0</v>
      </c>
      <c r="K479" s="408">
        <f t="shared" si="421"/>
        <v>0</v>
      </c>
      <c r="L479" s="408">
        <f t="shared" si="421"/>
        <v>0</v>
      </c>
      <c r="M479" s="408">
        <f t="shared" si="421"/>
        <v>0</v>
      </c>
      <c r="N479" s="408">
        <f t="shared" si="421"/>
        <v>0</v>
      </c>
      <c r="O479" s="408">
        <f t="shared" si="421"/>
        <v>0</v>
      </c>
      <c r="P479" s="409">
        <f t="shared" si="421"/>
        <v>0</v>
      </c>
      <c r="Q479" s="410">
        <f t="shared" si="421"/>
        <v>0</v>
      </c>
      <c r="R479" s="408">
        <f t="shared" si="421"/>
        <v>0</v>
      </c>
      <c r="S479" s="408">
        <f t="shared" si="421"/>
        <v>0</v>
      </c>
      <c r="T479" s="408">
        <f t="shared" si="421"/>
        <v>0</v>
      </c>
      <c r="U479" s="408">
        <f t="shared" si="421"/>
        <v>0</v>
      </c>
      <c r="V479" s="408">
        <f t="shared" si="421"/>
        <v>0</v>
      </c>
      <c r="W479" s="408">
        <f t="shared" si="421"/>
        <v>0</v>
      </c>
      <c r="X479" s="408">
        <f t="shared" si="421"/>
        <v>0</v>
      </c>
      <c r="Y479" s="408">
        <f t="shared" si="421"/>
        <v>0</v>
      </c>
      <c r="Z479" s="408">
        <f t="shared" si="421"/>
        <v>0</v>
      </c>
      <c r="AA479" s="408">
        <f t="shared" si="421"/>
        <v>3</v>
      </c>
      <c r="AB479" s="408">
        <f t="shared" si="421"/>
        <v>164946</v>
      </c>
      <c r="AC479" s="408">
        <f t="shared" si="421"/>
        <v>3</v>
      </c>
      <c r="AD479" s="411">
        <f t="shared" si="421"/>
        <v>164946</v>
      </c>
      <c r="AE479" s="407">
        <f t="shared" si="421"/>
        <v>3</v>
      </c>
      <c r="AF479" s="408">
        <f t="shared" si="421"/>
        <v>164946</v>
      </c>
      <c r="AG479" s="408">
        <f t="shared" si="421"/>
        <v>3</v>
      </c>
      <c r="AH479" s="409">
        <f t="shared" si="421"/>
        <v>164946</v>
      </c>
    </row>
    <row r="480" spans="2:34" ht="24" customHeight="1">
      <c r="B480" s="568" t="s">
        <v>230</v>
      </c>
      <c r="C480" s="569"/>
      <c r="D480" s="569"/>
      <c r="E480" s="569"/>
      <c r="F480" s="42" t="s">
        <v>226</v>
      </c>
      <c r="G480" s="388"/>
      <c r="H480" s="386"/>
      <c r="I480" s="386">
        <v>47</v>
      </c>
      <c r="J480" s="386">
        <v>233913</v>
      </c>
      <c r="K480" s="386"/>
      <c r="L480" s="386"/>
      <c r="M480" s="386"/>
      <c r="N480" s="386"/>
      <c r="O480" s="386">
        <f>G480+I480+K480+M480</f>
        <v>47</v>
      </c>
      <c r="P480" s="389">
        <f>H480+J480+L480+N480</f>
        <v>233913</v>
      </c>
      <c r="Q480" s="412"/>
      <c r="R480" s="386"/>
      <c r="S480" s="386">
        <v>3</v>
      </c>
      <c r="T480" s="386">
        <v>130963</v>
      </c>
      <c r="U480" s="386">
        <v>1</v>
      </c>
      <c r="V480" s="386">
        <v>493500</v>
      </c>
      <c r="W480" s="386"/>
      <c r="X480" s="386"/>
      <c r="Y480" s="386"/>
      <c r="Z480" s="386"/>
      <c r="AA480" s="386"/>
      <c r="AB480" s="386"/>
      <c r="AC480" s="386">
        <f>Q480+S480+U480+W480+Y480+AA480</f>
        <v>4</v>
      </c>
      <c r="AD480" s="387">
        <f>R480+T480+V480+X480+Z480+AB480</f>
        <v>624463</v>
      </c>
      <c r="AE480" s="388">
        <f>O480+AC480</f>
        <v>51</v>
      </c>
      <c r="AF480" s="386">
        <f>P480+AD480</f>
        <v>858376</v>
      </c>
      <c r="AG480" s="386"/>
      <c r="AH480" s="389"/>
    </row>
    <row r="481" spans="2:34" ht="24" customHeight="1">
      <c r="B481" s="560"/>
      <c r="C481" s="558"/>
      <c r="D481" s="558"/>
      <c r="E481" s="558"/>
      <c r="F481" s="23" t="s">
        <v>227</v>
      </c>
      <c r="G481" s="396"/>
      <c r="H481" s="394"/>
      <c r="I481" s="394"/>
      <c r="J481" s="394"/>
      <c r="K481" s="394"/>
      <c r="L481" s="394"/>
      <c r="M481" s="394"/>
      <c r="N481" s="394"/>
      <c r="O481" s="394">
        <f>G481+I481+K481+M481</f>
        <v>0</v>
      </c>
      <c r="P481" s="397">
        <f t="shared" ref="P481:P482" si="422">H481+J481+L481+N481</f>
        <v>0</v>
      </c>
      <c r="Q481" s="413"/>
      <c r="R481" s="394"/>
      <c r="S481" s="394"/>
      <c r="T481" s="394"/>
      <c r="U481" s="394"/>
      <c r="V481" s="394"/>
      <c r="W481" s="394"/>
      <c r="X481" s="394"/>
      <c r="Y481" s="394"/>
      <c r="Z481" s="394"/>
      <c r="AA481" s="394"/>
      <c r="AB481" s="394"/>
      <c r="AC481" s="394">
        <f t="shared" ref="AC481:AD482" si="423">Q481+S481+U481+W481+Y481+AA481</f>
        <v>0</v>
      </c>
      <c r="AD481" s="395">
        <f t="shared" si="423"/>
        <v>0</v>
      </c>
      <c r="AE481" s="396">
        <f t="shared" ref="AE481:AF482" si="424">O481+AC481</f>
        <v>0</v>
      </c>
      <c r="AF481" s="394">
        <f t="shared" si="424"/>
        <v>0</v>
      </c>
      <c r="AG481" s="394"/>
      <c r="AH481" s="397"/>
    </row>
    <row r="482" spans="2:34" ht="24" customHeight="1">
      <c r="B482" s="560"/>
      <c r="C482" s="558"/>
      <c r="D482" s="558"/>
      <c r="E482" s="558"/>
      <c r="F482" s="32" t="s">
        <v>228</v>
      </c>
      <c r="G482" s="404"/>
      <c r="H482" s="402"/>
      <c r="I482" s="402"/>
      <c r="J482" s="402"/>
      <c r="K482" s="402"/>
      <c r="L482" s="402"/>
      <c r="M482" s="402"/>
      <c r="N482" s="402"/>
      <c r="O482" s="402">
        <f>G482+I482+K482+M482</f>
        <v>0</v>
      </c>
      <c r="P482" s="414">
        <f t="shared" si="422"/>
        <v>0</v>
      </c>
      <c r="Q482" s="415"/>
      <c r="R482" s="402"/>
      <c r="S482" s="402"/>
      <c r="T482" s="402"/>
      <c r="U482" s="402"/>
      <c r="V482" s="402"/>
      <c r="W482" s="402"/>
      <c r="X482" s="402"/>
      <c r="Y482" s="402"/>
      <c r="Z482" s="402"/>
      <c r="AA482" s="402"/>
      <c r="AB482" s="402"/>
      <c r="AC482" s="402">
        <f t="shared" si="423"/>
        <v>0</v>
      </c>
      <c r="AD482" s="403">
        <f t="shared" si="423"/>
        <v>0</v>
      </c>
      <c r="AE482" s="404">
        <f t="shared" si="424"/>
        <v>0</v>
      </c>
      <c r="AF482" s="402">
        <f t="shared" si="424"/>
        <v>0</v>
      </c>
      <c r="AG482" s="405"/>
      <c r="AH482" s="406"/>
    </row>
    <row r="483" spans="2:34" ht="24" customHeight="1">
      <c r="B483" s="560"/>
      <c r="C483" s="558"/>
      <c r="D483" s="558"/>
      <c r="E483" s="558"/>
      <c r="F483" s="50" t="s">
        <v>16</v>
      </c>
      <c r="G483" s="407">
        <f>SUM(G480:G482)</f>
        <v>0</v>
      </c>
      <c r="H483" s="408">
        <f t="shared" ref="H483:AH483" si="425">SUM(H480:H482)</f>
        <v>0</v>
      </c>
      <c r="I483" s="408">
        <f t="shared" si="425"/>
        <v>47</v>
      </c>
      <c r="J483" s="408">
        <f t="shared" si="425"/>
        <v>233913</v>
      </c>
      <c r="K483" s="408">
        <f t="shared" si="425"/>
        <v>0</v>
      </c>
      <c r="L483" s="408">
        <f t="shared" si="425"/>
        <v>0</v>
      </c>
      <c r="M483" s="408">
        <f t="shared" si="425"/>
        <v>0</v>
      </c>
      <c r="N483" s="408">
        <f t="shared" si="425"/>
        <v>0</v>
      </c>
      <c r="O483" s="408">
        <f t="shared" si="425"/>
        <v>47</v>
      </c>
      <c r="P483" s="409">
        <f t="shared" si="425"/>
        <v>233913</v>
      </c>
      <c r="Q483" s="410">
        <f t="shared" si="425"/>
        <v>0</v>
      </c>
      <c r="R483" s="408">
        <f t="shared" si="425"/>
        <v>0</v>
      </c>
      <c r="S483" s="408">
        <f t="shared" si="425"/>
        <v>3</v>
      </c>
      <c r="T483" s="408">
        <f t="shared" si="425"/>
        <v>130963</v>
      </c>
      <c r="U483" s="408">
        <f t="shared" si="425"/>
        <v>1</v>
      </c>
      <c r="V483" s="408">
        <f t="shared" si="425"/>
        <v>493500</v>
      </c>
      <c r="W483" s="408">
        <f t="shared" si="425"/>
        <v>0</v>
      </c>
      <c r="X483" s="408">
        <f t="shared" si="425"/>
        <v>0</v>
      </c>
      <c r="Y483" s="408">
        <f t="shared" si="425"/>
        <v>0</v>
      </c>
      <c r="Z483" s="408">
        <f t="shared" si="425"/>
        <v>0</v>
      </c>
      <c r="AA483" s="408">
        <f t="shared" si="425"/>
        <v>0</v>
      </c>
      <c r="AB483" s="408">
        <f t="shared" si="425"/>
        <v>0</v>
      </c>
      <c r="AC483" s="408">
        <f t="shared" si="425"/>
        <v>4</v>
      </c>
      <c r="AD483" s="411">
        <f t="shared" si="425"/>
        <v>624463</v>
      </c>
      <c r="AE483" s="407">
        <f t="shared" si="425"/>
        <v>51</v>
      </c>
      <c r="AF483" s="408">
        <f t="shared" si="425"/>
        <v>858376</v>
      </c>
      <c r="AG483" s="408">
        <f t="shared" si="425"/>
        <v>0</v>
      </c>
      <c r="AH483" s="409">
        <f t="shared" si="425"/>
        <v>0</v>
      </c>
    </row>
    <row r="484" spans="2:34" ht="24" customHeight="1">
      <c r="B484" s="568" t="s">
        <v>231</v>
      </c>
      <c r="C484" s="569"/>
      <c r="D484" s="569"/>
      <c r="E484" s="569"/>
      <c r="F484" s="42" t="s">
        <v>226</v>
      </c>
      <c r="G484" s="327"/>
      <c r="H484" s="328"/>
      <c r="I484" s="329"/>
      <c r="J484" s="328"/>
      <c r="K484" s="329"/>
      <c r="L484" s="328"/>
      <c r="M484" s="329"/>
      <c r="N484" s="329"/>
      <c r="O484" s="329">
        <f>G484+I484+K484+M484</f>
        <v>0</v>
      </c>
      <c r="P484" s="330">
        <f>H484+J484+L484+N484</f>
        <v>0</v>
      </c>
      <c r="Q484" s="331">
        <v>1</v>
      </c>
      <c r="R484" s="329">
        <v>147000</v>
      </c>
      <c r="S484" s="329"/>
      <c r="T484" s="328"/>
      <c r="U484" s="329">
        <v>2</v>
      </c>
      <c r="V484" s="328">
        <v>3143556</v>
      </c>
      <c r="W484" s="329"/>
      <c r="X484" s="328"/>
      <c r="Y484" s="329"/>
      <c r="Z484" s="328"/>
      <c r="AA484" s="329"/>
      <c r="AB484" s="328"/>
      <c r="AC484" s="329">
        <f>Q484+S484+U484+W484+Y484+AA484</f>
        <v>3</v>
      </c>
      <c r="AD484" s="332">
        <f>R484+T484+V484+X484+Z484+AB484</f>
        <v>3290556</v>
      </c>
      <c r="AE484" s="327">
        <f>O484+AC484</f>
        <v>3</v>
      </c>
      <c r="AF484" s="329">
        <f>P484+AD484</f>
        <v>3290556</v>
      </c>
      <c r="AG484" s="329">
        <v>3</v>
      </c>
      <c r="AH484" s="333">
        <v>3290556</v>
      </c>
    </row>
    <row r="485" spans="2:34" ht="24" customHeight="1">
      <c r="B485" s="560"/>
      <c r="C485" s="558"/>
      <c r="D485" s="558"/>
      <c r="E485" s="558"/>
      <c r="F485" s="23" t="s">
        <v>227</v>
      </c>
      <c r="G485" s="154"/>
      <c r="H485" s="148"/>
      <c r="I485" s="148"/>
      <c r="J485" s="148"/>
      <c r="K485" s="148"/>
      <c r="L485" s="148"/>
      <c r="M485" s="148"/>
      <c r="N485" s="148"/>
      <c r="O485" s="149">
        <f>G485+I485+K485+M485</f>
        <v>0</v>
      </c>
      <c r="P485" s="150">
        <f t="shared" ref="P485:P486" si="426">H485+J485+L485+N485</f>
        <v>0</v>
      </c>
      <c r="Q485" s="155"/>
      <c r="R485" s="148"/>
      <c r="S485" s="148"/>
      <c r="T485" s="148"/>
      <c r="U485" s="148"/>
      <c r="V485" s="148"/>
      <c r="W485" s="148"/>
      <c r="X485" s="148"/>
      <c r="Y485" s="148"/>
      <c r="Z485" s="148"/>
      <c r="AA485" s="148"/>
      <c r="AB485" s="148"/>
      <c r="AC485" s="149">
        <f t="shared" ref="AC485:AD486" si="427">Q485+S485+U485+W485+Y485+AA485</f>
        <v>0</v>
      </c>
      <c r="AD485" s="152">
        <f t="shared" si="427"/>
        <v>0</v>
      </c>
      <c r="AE485" s="147">
        <f t="shared" ref="AE485:AF486" si="428">O485+AC485</f>
        <v>0</v>
      </c>
      <c r="AF485" s="149">
        <f t="shared" si="428"/>
        <v>0</v>
      </c>
      <c r="AG485" s="148"/>
      <c r="AH485" s="153"/>
    </row>
    <row r="486" spans="2:34" ht="24" customHeight="1">
      <c r="B486" s="560"/>
      <c r="C486" s="558"/>
      <c r="D486" s="558"/>
      <c r="E486" s="558"/>
      <c r="F486" s="32" t="s">
        <v>228</v>
      </c>
      <c r="G486" s="157"/>
      <c r="H486" s="158"/>
      <c r="I486" s="158"/>
      <c r="J486" s="158"/>
      <c r="K486" s="158"/>
      <c r="L486" s="158"/>
      <c r="M486" s="158"/>
      <c r="N486" s="158"/>
      <c r="O486" s="159">
        <f>G486+I486+K486+M486</f>
        <v>0</v>
      </c>
      <c r="P486" s="160">
        <f t="shared" si="426"/>
        <v>0</v>
      </c>
      <c r="Q486" s="161"/>
      <c r="R486" s="158"/>
      <c r="S486" s="158"/>
      <c r="T486" s="158"/>
      <c r="U486" s="158"/>
      <c r="V486" s="158"/>
      <c r="W486" s="158"/>
      <c r="X486" s="158"/>
      <c r="Y486" s="158"/>
      <c r="Z486" s="158"/>
      <c r="AA486" s="158"/>
      <c r="AB486" s="158"/>
      <c r="AC486" s="159">
        <f t="shared" si="427"/>
        <v>0</v>
      </c>
      <c r="AD486" s="162">
        <f t="shared" si="427"/>
        <v>0</v>
      </c>
      <c r="AE486" s="163">
        <f t="shared" si="428"/>
        <v>0</v>
      </c>
      <c r="AF486" s="159">
        <f t="shared" si="428"/>
        <v>0</v>
      </c>
      <c r="AG486" s="164"/>
      <c r="AH486" s="165"/>
    </row>
    <row r="487" spans="2:34" ht="24" customHeight="1">
      <c r="B487" s="560"/>
      <c r="C487" s="558"/>
      <c r="D487" s="558"/>
      <c r="E487" s="558"/>
      <c r="F487" s="50" t="s">
        <v>16</v>
      </c>
      <c r="G487" s="407">
        <f>SUM(G484:G486)</f>
        <v>0</v>
      </c>
      <c r="H487" s="408">
        <f t="shared" ref="H487:AH487" si="429">SUM(H484:H486)</f>
        <v>0</v>
      </c>
      <c r="I487" s="408">
        <f t="shared" si="429"/>
        <v>0</v>
      </c>
      <c r="J487" s="408">
        <f t="shared" si="429"/>
        <v>0</v>
      </c>
      <c r="K487" s="408">
        <f t="shared" si="429"/>
        <v>0</v>
      </c>
      <c r="L487" s="408">
        <f t="shared" si="429"/>
        <v>0</v>
      </c>
      <c r="M487" s="408">
        <f t="shared" si="429"/>
        <v>0</v>
      </c>
      <c r="N487" s="408">
        <f t="shared" si="429"/>
        <v>0</v>
      </c>
      <c r="O487" s="408">
        <f t="shared" si="429"/>
        <v>0</v>
      </c>
      <c r="P487" s="409">
        <f t="shared" si="429"/>
        <v>0</v>
      </c>
      <c r="Q487" s="410">
        <f t="shared" si="429"/>
        <v>1</v>
      </c>
      <c r="R487" s="408">
        <f t="shared" si="429"/>
        <v>147000</v>
      </c>
      <c r="S487" s="408">
        <f t="shared" si="429"/>
        <v>0</v>
      </c>
      <c r="T487" s="408">
        <f t="shared" si="429"/>
        <v>0</v>
      </c>
      <c r="U487" s="408">
        <f t="shared" si="429"/>
        <v>2</v>
      </c>
      <c r="V487" s="408">
        <f t="shared" si="429"/>
        <v>3143556</v>
      </c>
      <c r="W487" s="408">
        <f t="shared" si="429"/>
        <v>0</v>
      </c>
      <c r="X487" s="408">
        <f t="shared" si="429"/>
        <v>0</v>
      </c>
      <c r="Y487" s="408">
        <f t="shared" si="429"/>
        <v>0</v>
      </c>
      <c r="Z487" s="408">
        <f t="shared" si="429"/>
        <v>0</v>
      </c>
      <c r="AA487" s="408">
        <f t="shared" si="429"/>
        <v>0</v>
      </c>
      <c r="AB487" s="408">
        <f t="shared" si="429"/>
        <v>0</v>
      </c>
      <c r="AC487" s="408">
        <f t="shared" si="429"/>
        <v>3</v>
      </c>
      <c r="AD487" s="411">
        <f t="shared" si="429"/>
        <v>3290556</v>
      </c>
      <c r="AE487" s="407">
        <f t="shared" si="429"/>
        <v>3</v>
      </c>
      <c r="AF487" s="408">
        <f t="shared" si="429"/>
        <v>3290556</v>
      </c>
      <c r="AG487" s="408">
        <f t="shared" si="429"/>
        <v>3</v>
      </c>
      <c r="AH487" s="409">
        <f t="shared" si="429"/>
        <v>3290556</v>
      </c>
    </row>
    <row r="488" spans="2:34" ht="24" customHeight="1">
      <c r="B488" s="568" t="s">
        <v>232</v>
      </c>
      <c r="C488" s="569"/>
      <c r="D488" s="569"/>
      <c r="E488" s="569"/>
      <c r="F488" s="42" t="s">
        <v>226</v>
      </c>
      <c r="G488" s="197">
        <v>5</v>
      </c>
      <c r="H488" s="198">
        <v>62514</v>
      </c>
      <c r="I488" s="199">
        <v>11</v>
      </c>
      <c r="J488" s="198">
        <v>419360</v>
      </c>
      <c r="K488" s="199">
        <v>2</v>
      </c>
      <c r="L488" s="198">
        <v>49896</v>
      </c>
      <c r="M488" s="199">
        <v>15</v>
      </c>
      <c r="N488" s="199">
        <v>1574475</v>
      </c>
      <c r="O488" s="199">
        <f>G488+I488+K488+M488</f>
        <v>33</v>
      </c>
      <c r="P488" s="200">
        <f>H488+J488+L488+N488</f>
        <v>2106245</v>
      </c>
      <c r="Q488" s="201">
        <v>214</v>
      </c>
      <c r="R488" s="199">
        <v>18973238</v>
      </c>
      <c r="S488" s="199">
        <v>67</v>
      </c>
      <c r="T488" s="198">
        <v>360915</v>
      </c>
      <c r="U488" s="199">
        <v>0</v>
      </c>
      <c r="V488" s="198">
        <v>0</v>
      </c>
      <c r="W488" s="199">
        <v>5</v>
      </c>
      <c r="X488" s="198">
        <v>2154285</v>
      </c>
      <c r="Y488" s="199">
        <v>0</v>
      </c>
      <c r="Z488" s="198">
        <v>0</v>
      </c>
      <c r="AA488" s="199">
        <v>0</v>
      </c>
      <c r="AB488" s="198">
        <v>0</v>
      </c>
      <c r="AC488" s="199">
        <f>Q488+S488+U488+W488+Y488+AA488</f>
        <v>286</v>
      </c>
      <c r="AD488" s="202">
        <f>R488+T488+V488+X488+Z488+AB488</f>
        <v>21488438</v>
      </c>
      <c r="AE488" s="197">
        <f>O488+AC488</f>
        <v>319</v>
      </c>
      <c r="AF488" s="199">
        <f>P488+AD488</f>
        <v>23594683</v>
      </c>
      <c r="AG488" s="199">
        <f>AE488</f>
        <v>319</v>
      </c>
      <c r="AH488" s="203">
        <f>AF488</f>
        <v>23594683</v>
      </c>
    </row>
    <row r="489" spans="2:34" ht="24" customHeight="1">
      <c r="B489" s="560"/>
      <c r="C489" s="558"/>
      <c r="D489" s="558"/>
      <c r="E489" s="558"/>
      <c r="F489" s="23" t="s">
        <v>227</v>
      </c>
      <c r="G489" s="390"/>
      <c r="H489" s="391"/>
      <c r="I489" s="391"/>
      <c r="J489" s="391"/>
      <c r="K489" s="391"/>
      <c r="L489" s="391"/>
      <c r="M489" s="391"/>
      <c r="N489" s="391"/>
      <c r="O489" s="391">
        <f>G489+I489+K489+M489</f>
        <v>0</v>
      </c>
      <c r="P489" s="392">
        <f t="shared" ref="P489:P490" si="430">H489+J489+L489+N489</f>
        <v>0</v>
      </c>
      <c r="Q489" s="393"/>
      <c r="R489" s="391"/>
      <c r="S489" s="391"/>
      <c r="T489" s="391"/>
      <c r="U489" s="391"/>
      <c r="V489" s="391"/>
      <c r="W489" s="391"/>
      <c r="X489" s="391"/>
      <c r="Y489" s="391"/>
      <c r="Z489" s="391"/>
      <c r="AA489" s="391"/>
      <c r="AB489" s="391"/>
      <c r="AC489" s="391">
        <f t="shared" ref="AC489:AD490" si="431">Q489+S489+U489+W489+Y489+AA489</f>
        <v>0</v>
      </c>
      <c r="AD489" s="416">
        <f t="shared" si="431"/>
        <v>0</v>
      </c>
      <c r="AE489" s="390">
        <f t="shared" ref="AE489:AF490" si="432">O489+AC489</f>
        <v>0</v>
      </c>
      <c r="AF489" s="391">
        <f t="shared" si="432"/>
        <v>0</v>
      </c>
      <c r="AG489" s="391"/>
      <c r="AH489" s="392"/>
    </row>
    <row r="490" spans="2:34" ht="24" customHeight="1">
      <c r="B490" s="560"/>
      <c r="C490" s="558"/>
      <c r="D490" s="558"/>
      <c r="E490" s="558"/>
      <c r="F490" s="32" t="s">
        <v>228</v>
      </c>
      <c r="G490" s="398"/>
      <c r="H490" s="399"/>
      <c r="I490" s="399"/>
      <c r="J490" s="399"/>
      <c r="K490" s="399"/>
      <c r="L490" s="399"/>
      <c r="M490" s="399"/>
      <c r="N490" s="399"/>
      <c r="O490" s="399">
        <f>G490+I490+K490+M490</f>
        <v>0</v>
      </c>
      <c r="P490" s="400">
        <f t="shared" si="430"/>
        <v>0</v>
      </c>
      <c r="Q490" s="401"/>
      <c r="R490" s="399"/>
      <c r="S490" s="399"/>
      <c r="T490" s="399"/>
      <c r="U490" s="399"/>
      <c r="V490" s="399"/>
      <c r="W490" s="399"/>
      <c r="X490" s="399"/>
      <c r="Y490" s="399"/>
      <c r="Z490" s="399"/>
      <c r="AA490" s="399"/>
      <c r="AB490" s="399"/>
      <c r="AC490" s="399">
        <f t="shared" si="431"/>
        <v>0</v>
      </c>
      <c r="AD490" s="417">
        <f t="shared" si="431"/>
        <v>0</v>
      </c>
      <c r="AE490" s="398">
        <f t="shared" si="432"/>
        <v>0</v>
      </c>
      <c r="AF490" s="399">
        <f t="shared" si="432"/>
        <v>0</v>
      </c>
      <c r="AG490" s="418"/>
      <c r="AH490" s="419"/>
    </row>
    <row r="491" spans="2:34" ht="24" customHeight="1">
      <c r="B491" s="560"/>
      <c r="C491" s="558"/>
      <c r="D491" s="558"/>
      <c r="E491" s="558"/>
      <c r="F491" s="50" t="s">
        <v>16</v>
      </c>
      <c r="G491" s="407">
        <f>SUM(G488:G490)</f>
        <v>5</v>
      </c>
      <c r="H491" s="408">
        <f t="shared" ref="H491:AH491" si="433">SUM(H488:H490)</f>
        <v>62514</v>
      </c>
      <c r="I491" s="408">
        <f t="shared" si="433"/>
        <v>11</v>
      </c>
      <c r="J491" s="408">
        <f t="shared" si="433"/>
        <v>419360</v>
      </c>
      <c r="K491" s="408">
        <f t="shared" si="433"/>
        <v>2</v>
      </c>
      <c r="L491" s="408">
        <f t="shared" si="433"/>
        <v>49896</v>
      </c>
      <c r="M491" s="408">
        <f t="shared" si="433"/>
        <v>15</v>
      </c>
      <c r="N491" s="408">
        <f t="shared" si="433"/>
        <v>1574475</v>
      </c>
      <c r="O491" s="408">
        <f t="shared" si="433"/>
        <v>33</v>
      </c>
      <c r="P491" s="409">
        <f t="shared" si="433"/>
        <v>2106245</v>
      </c>
      <c r="Q491" s="410">
        <f t="shared" si="433"/>
        <v>214</v>
      </c>
      <c r="R491" s="408">
        <f t="shared" si="433"/>
        <v>18973238</v>
      </c>
      <c r="S491" s="408">
        <f t="shared" si="433"/>
        <v>67</v>
      </c>
      <c r="T491" s="408">
        <f t="shared" si="433"/>
        <v>360915</v>
      </c>
      <c r="U491" s="408">
        <f t="shared" si="433"/>
        <v>0</v>
      </c>
      <c r="V491" s="408">
        <f t="shared" si="433"/>
        <v>0</v>
      </c>
      <c r="W491" s="408">
        <f t="shared" si="433"/>
        <v>5</v>
      </c>
      <c r="X491" s="408">
        <f t="shared" si="433"/>
        <v>2154285</v>
      </c>
      <c r="Y491" s="408">
        <f t="shared" si="433"/>
        <v>0</v>
      </c>
      <c r="Z491" s="408">
        <f t="shared" si="433"/>
        <v>0</v>
      </c>
      <c r="AA491" s="408">
        <f t="shared" si="433"/>
        <v>0</v>
      </c>
      <c r="AB491" s="408">
        <f t="shared" si="433"/>
        <v>0</v>
      </c>
      <c r="AC491" s="408">
        <f t="shared" si="433"/>
        <v>286</v>
      </c>
      <c r="AD491" s="411">
        <f t="shared" si="433"/>
        <v>21488438</v>
      </c>
      <c r="AE491" s="407">
        <f t="shared" si="433"/>
        <v>319</v>
      </c>
      <c r="AF491" s="408">
        <f t="shared" si="433"/>
        <v>23594683</v>
      </c>
      <c r="AG491" s="408">
        <f t="shared" si="433"/>
        <v>319</v>
      </c>
      <c r="AH491" s="409">
        <f t="shared" si="433"/>
        <v>23594683</v>
      </c>
    </row>
    <row r="492" spans="2:34" ht="24" customHeight="1">
      <c r="B492" s="568" t="s">
        <v>233</v>
      </c>
      <c r="C492" s="569"/>
      <c r="D492" s="569"/>
      <c r="E492" s="569"/>
      <c r="F492" s="42" t="s">
        <v>226</v>
      </c>
      <c r="G492" s="382"/>
      <c r="H492" s="383"/>
      <c r="I492" s="383"/>
      <c r="J492" s="383"/>
      <c r="K492" s="383">
        <v>1</v>
      </c>
      <c r="L492" s="383">
        <v>6804</v>
      </c>
      <c r="M492" s="383"/>
      <c r="N492" s="383"/>
      <c r="O492" s="383">
        <f>G492+I492+K492+M492</f>
        <v>1</v>
      </c>
      <c r="P492" s="384">
        <f>H492+J492+L492+N492</f>
        <v>6804</v>
      </c>
      <c r="Q492" s="385">
        <v>10</v>
      </c>
      <c r="R492" s="383">
        <v>600704</v>
      </c>
      <c r="S492" s="383"/>
      <c r="T492" s="383"/>
      <c r="U492" s="383"/>
      <c r="V492" s="383"/>
      <c r="W492" s="383"/>
      <c r="X492" s="383"/>
      <c r="Y492" s="383"/>
      <c r="Z492" s="383"/>
      <c r="AA492" s="383"/>
      <c r="AB492" s="383"/>
      <c r="AC492" s="383">
        <f>Q492+S492+U492+W492+Y492+AA492</f>
        <v>10</v>
      </c>
      <c r="AD492" s="420">
        <f>R492+T492+V492+X492+Z492+AB492</f>
        <v>600704</v>
      </c>
      <c r="AE492" s="382">
        <f>O492+AC492</f>
        <v>11</v>
      </c>
      <c r="AF492" s="383">
        <f>P492+AD492</f>
        <v>607508</v>
      </c>
      <c r="AG492" s="383">
        <v>11</v>
      </c>
      <c r="AH492" s="384">
        <v>607508</v>
      </c>
    </row>
    <row r="493" spans="2:34" ht="24" customHeight="1">
      <c r="B493" s="560"/>
      <c r="C493" s="558"/>
      <c r="D493" s="558"/>
      <c r="E493" s="558"/>
      <c r="F493" s="23" t="s">
        <v>227</v>
      </c>
      <c r="G493" s="390"/>
      <c r="H493" s="391"/>
      <c r="I493" s="391"/>
      <c r="J493" s="391"/>
      <c r="K493" s="391"/>
      <c r="L493" s="391"/>
      <c r="M493" s="391"/>
      <c r="N493" s="391"/>
      <c r="O493" s="391">
        <f>G493+I493+K493+M493</f>
        <v>0</v>
      </c>
      <c r="P493" s="392">
        <f t="shared" ref="P493:P494" si="434">H493+J493+L493+N493</f>
        <v>0</v>
      </c>
      <c r="Q493" s="393"/>
      <c r="R493" s="391"/>
      <c r="S493" s="391"/>
      <c r="T493" s="391"/>
      <c r="U493" s="391"/>
      <c r="V493" s="391"/>
      <c r="W493" s="391"/>
      <c r="X493" s="391"/>
      <c r="Y493" s="391"/>
      <c r="Z493" s="391"/>
      <c r="AA493" s="391"/>
      <c r="AB493" s="391"/>
      <c r="AC493" s="391">
        <f t="shared" ref="AC493:AD494" si="435">Q493+S493+U493+W493+Y493+AA493</f>
        <v>0</v>
      </c>
      <c r="AD493" s="416">
        <f t="shared" si="435"/>
        <v>0</v>
      </c>
      <c r="AE493" s="390">
        <f t="shared" ref="AE493:AF494" si="436">O493+AC493</f>
        <v>0</v>
      </c>
      <c r="AF493" s="391">
        <f t="shared" si="436"/>
        <v>0</v>
      </c>
      <c r="AG493" s="391"/>
      <c r="AH493" s="392"/>
    </row>
    <row r="494" spans="2:34" ht="24" customHeight="1">
      <c r="B494" s="560"/>
      <c r="C494" s="558"/>
      <c r="D494" s="558"/>
      <c r="E494" s="558"/>
      <c r="F494" s="32" t="s">
        <v>228</v>
      </c>
      <c r="G494" s="398"/>
      <c r="H494" s="399"/>
      <c r="I494" s="399"/>
      <c r="J494" s="399"/>
      <c r="K494" s="399"/>
      <c r="L494" s="399"/>
      <c r="M494" s="399"/>
      <c r="N494" s="399"/>
      <c r="O494" s="399">
        <f>G494+I494+K494+M494</f>
        <v>0</v>
      </c>
      <c r="P494" s="400">
        <f t="shared" si="434"/>
        <v>0</v>
      </c>
      <c r="Q494" s="401"/>
      <c r="R494" s="399"/>
      <c r="S494" s="399"/>
      <c r="T494" s="399"/>
      <c r="U494" s="399"/>
      <c r="V494" s="399"/>
      <c r="W494" s="399"/>
      <c r="X494" s="399"/>
      <c r="Y494" s="399"/>
      <c r="Z494" s="399"/>
      <c r="AA494" s="399"/>
      <c r="AB494" s="399"/>
      <c r="AC494" s="399">
        <f t="shared" si="435"/>
        <v>0</v>
      </c>
      <c r="AD494" s="417">
        <f t="shared" si="435"/>
        <v>0</v>
      </c>
      <c r="AE494" s="398">
        <f t="shared" si="436"/>
        <v>0</v>
      </c>
      <c r="AF494" s="399">
        <f t="shared" si="436"/>
        <v>0</v>
      </c>
      <c r="AG494" s="418"/>
      <c r="AH494" s="419"/>
    </row>
    <row r="495" spans="2:34" ht="24" customHeight="1">
      <c r="B495" s="560"/>
      <c r="C495" s="558"/>
      <c r="D495" s="558"/>
      <c r="E495" s="558"/>
      <c r="F495" s="50" t="s">
        <v>16</v>
      </c>
      <c r="G495" s="407">
        <f>SUM(G492:G494)</f>
        <v>0</v>
      </c>
      <c r="H495" s="408">
        <f t="shared" ref="H495:AH495" si="437">SUM(H492:H494)</f>
        <v>0</v>
      </c>
      <c r="I495" s="408">
        <f t="shared" si="437"/>
        <v>0</v>
      </c>
      <c r="J495" s="408">
        <f t="shared" si="437"/>
        <v>0</v>
      </c>
      <c r="K495" s="408">
        <f t="shared" si="437"/>
        <v>1</v>
      </c>
      <c r="L495" s="408">
        <f t="shared" si="437"/>
        <v>6804</v>
      </c>
      <c r="M495" s="408">
        <f t="shared" si="437"/>
        <v>0</v>
      </c>
      <c r="N495" s="408">
        <f t="shared" si="437"/>
        <v>0</v>
      </c>
      <c r="O495" s="408">
        <f t="shared" si="437"/>
        <v>1</v>
      </c>
      <c r="P495" s="409">
        <f t="shared" si="437"/>
        <v>6804</v>
      </c>
      <c r="Q495" s="410">
        <f t="shared" si="437"/>
        <v>10</v>
      </c>
      <c r="R495" s="408">
        <f t="shared" si="437"/>
        <v>600704</v>
      </c>
      <c r="S495" s="408">
        <f t="shared" si="437"/>
        <v>0</v>
      </c>
      <c r="T495" s="408">
        <f t="shared" si="437"/>
        <v>0</v>
      </c>
      <c r="U495" s="408">
        <f t="shared" si="437"/>
        <v>0</v>
      </c>
      <c r="V495" s="408">
        <f t="shared" si="437"/>
        <v>0</v>
      </c>
      <c r="W495" s="408">
        <f t="shared" si="437"/>
        <v>0</v>
      </c>
      <c r="X495" s="408">
        <f t="shared" si="437"/>
        <v>0</v>
      </c>
      <c r="Y495" s="408">
        <f t="shared" si="437"/>
        <v>0</v>
      </c>
      <c r="Z495" s="408">
        <f t="shared" si="437"/>
        <v>0</v>
      </c>
      <c r="AA495" s="408">
        <f t="shared" si="437"/>
        <v>0</v>
      </c>
      <c r="AB495" s="408">
        <f t="shared" si="437"/>
        <v>0</v>
      </c>
      <c r="AC495" s="408">
        <f t="shared" si="437"/>
        <v>10</v>
      </c>
      <c r="AD495" s="411">
        <f t="shared" si="437"/>
        <v>600704</v>
      </c>
      <c r="AE495" s="407">
        <f t="shared" si="437"/>
        <v>11</v>
      </c>
      <c r="AF495" s="408">
        <f t="shared" si="437"/>
        <v>607508</v>
      </c>
      <c r="AG495" s="408">
        <f t="shared" si="437"/>
        <v>11</v>
      </c>
      <c r="AH495" s="409">
        <f t="shared" si="437"/>
        <v>607508</v>
      </c>
    </row>
    <row r="496" spans="2:34" ht="24" customHeight="1">
      <c r="B496" s="568" t="s">
        <v>234</v>
      </c>
      <c r="C496" s="569"/>
      <c r="D496" s="569"/>
      <c r="E496" s="569"/>
      <c r="F496" s="42" t="s">
        <v>226</v>
      </c>
      <c r="G496" s="421"/>
      <c r="H496" s="422"/>
      <c r="I496" s="422"/>
      <c r="J496" s="422"/>
      <c r="K496" s="422"/>
      <c r="L496" s="422"/>
      <c r="M496" s="422"/>
      <c r="N496" s="422"/>
      <c r="O496" s="422">
        <f t="shared" ref="O496:P498" si="438">G496+I496+K496+M496</f>
        <v>0</v>
      </c>
      <c r="P496" s="423">
        <f t="shared" si="438"/>
        <v>0</v>
      </c>
      <c r="Q496" s="424">
        <v>3</v>
      </c>
      <c r="R496" s="422">
        <v>604547</v>
      </c>
      <c r="S496" s="422"/>
      <c r="T496" s="422"/>
      <c r="U496" s="422">
        <v>1</v>
      </c>
      <c r="V496" s="422">
        <v>440400</v>
      </c>
      <c r="W496" s="422"/>
      <c r="X496" s="422"/>
      <c r="Y496" s="422"/>
      <c r="Z496" s="422"/>
      <c r="AA496" s="422"/>
      <c r="AB496" s="422"/>
      <c r="AC496" s="422">
        <f t="shared" ref="AC496:AD498" si="439">Q496+S496+U496+W496+Y496+AA496</f>
        <v>4</v>
      </c>
      <c r="AD496" s="425">
        <f t="shared" si="439"/>
        <v>1044947</v>
      </c>
      <c r="AE496" s="421">
        <f t="shared" ref="AE496:AF498" si="440">O496+AC496</f>
        <v>4</v>
      </c>
      <c r="AF496" s="422">
        <f t="shared" si="440"/>
        <v>1044947</v>
      </c>
      <c r="AG496" s="422">
        <v>4</v>
      </c>
      <c r="AH496" s="423">
        <v>1044947</v>
      </c>
    </row>
    <row r="497" spans="2:34" ht="24" customHeight="1">
      <c r="B497" s="560"/>
      <c r="C497" s="558"/>
      <c r="D497" s="558"/>
      <c r="E497" s="558"/>
      <c r="F497" s="23" t="s">
        <v>227</v>
      </c>
      <c r="G497" s="426"/>
      <c r="H497" s="427"/>
      <c r="I497" s="427"/>
      <c r="J497" s="427"/>
      <c r="K497" s="427"/>
      <c r="L497" s="427"/>
      <c r="M497" s="427"/>
      <c r="N497" s="427"/>
      <c r="O497" s="427">
        <f t="shared" si="438"/>
        <v>0</v>
      </c>
      <c r="P497" s="428">
        <f t="shared" si="438"/>
        <v>0</v>
      </c>
      <c r="Q497" s="429"/>
      <c r="R497" s="427"/>
      <c r="S497" s="427"/>
      <c r="T497" s="427"/>
      <c r="U497" s="427"/>
      <c r="V497" s="427"/>
      <c r="W497" s="427"/>
      <c r="X497" s="427"/>
      <c r="Y497" s="427"/>
      <c r="Z497" s="427"/>
      <c r="AA497" s="427"/>
      <c r="AB497" s="427"/>
      <c r="AC497" s="427">
        <f t="shared" si="439"/>
        <v>0</v>
      </c>
      <c r="AD497" s="430">
        <f t="shared" si="439"/>
        <v>0</v>
      </c>
      <c r="AE497" s="426">
        <f t="shared" si="440"/>
        <v>0</v>
      </c>
      <c r="AF497" s="427">
        <f t="shared" si="440"/>
        <v>0</v>
      </c>
      <c r="AG497" s="427"/>
      <c r="AH497" s="428"/>
    </row>
    <row r="498" spans="2:34" ht="24" customHeight="1">
      <c r="B498" s="560"/>
      <c r="C498" s="558"/>
      <c r="D498" s="558"/>
      <c r="E498" s="558"/>
      <c r="F498" s="32" t="s">
        <v>228</v>
      </c>
      <c r="G498" s="431"/>
      <c r="H498" s="432"/>
      <c r="I498" s="432"/>
      <c r="J498" s="432"/>
      <c r="K498" s="432"/>
      <c r="L498" s="432"/>
      <c r="M498" s="432"/>
      <c r="N498" s="432"/>
      <c r="O498" s="432">
        <f t="shared" si="438"/>
        <v>0</v>
      </c>
      <c r="P498" s="433">
        <f t="shared" si="438"/>
        <v>0</v>
      </c>
      <c r="Q498" s="434"/>
      <c r="R498" s="432"/>
      <c r="S498" s="432"/>
      <c r="T498" s="432"/>
      <c r="U498" s="432"/>
      <c r="V498" s="432"/>
      <c r="W498" s="432"/>
      <c r="X498" s="432"/>
      <c r="Y498" s="432"/>
      <c r="Z498" s="432"/>
      <c r="AA498" s="432"/>
      <c r="AB498" s="432"/>
      <c r="AC498" s="432">
        <f t="shared" si="439"/>
        <v>0</v>
      </c>
      <c r="AD498" s="435">
        <f t="shared" si="439"/>
        <v>0</v>
      </c>
      <c r="AE498" s="431">
        <f t="shared" si="440"/>
        <v>0</v>
      </c>
      <c r="AF498" s="432">
        <f t="shared" si="440"/>
        <v>0</v>
      </c>
      <c r="AG498" s="436"/>
      <c r="AH498" s="437"/>
    </row>
    <row r="499" spans="2:34" ht="24" customHeight="1">
      <c r="B499" s="560"/>
      <c r="C499" s="558"/>
      <c r="D499" s="558"/>
      <c r="E499" s="558"/>
      <c r="F499" s="50" t="s">
        <v>16</v>
      </c>
      <c r="G499" s="407">
        <f>SUM(G496:G498)</f>
        <v>0</v>
      </c>
      <c r="H499" s="408">
        <f t="shared" ref="H499:AH499" si="441">SUM(H496:H498)</f>
        <v>0</v>
      </c>
      <c r="I499" s="408">
        <f t="shared" si="441"/>
        <v>0</v>
      </c>
      <c r="J499" s="408">
        <f t="shared" si="441"/>
        <v>0</v>
      </c>
      <c r="K499" s="408">
        <f t="shared" si="441"/>
        <v>0</v>
      </c>
      <c r="L499" s="408">
        <f t="shared" si="441"/>
        <v>0</v>
      </c>
      <c r="M499" s="408">
        <f t="shared" si="441"/>
        <v>0</v>
      </c>
      <c r="N499" s="408">
        <f t="shared" si="441"/>
        <v>0</v>
      </c>
      <c r="O499" s="408">
        <f t="shared" si="441"/>
        <v>0</v>
      </c>
      <c r="P499" s="409">
        <f t="shared" si="441"/>
        <v>0</v>
      </c>
      <c r="Q499" s="410">
        <f t="shared" si="441"/>
        <v>3</v>
      </c>
      <c r="R499" s="408">
        <f t="shared" si="441"/>
        <v>604547</v>
      </c>
      <c r="S499" s="408">
        <f t="shared" si="441"/>
        <v>0</v>
      </c>
      <c r="T499" s="408">
        <f t="shared" si="441"/>
        <v>0</v>
      </c>
      <c r="U499" s="408">
        <f t="shared" si="441"/>
        <v>1</v>
      </c>
      <c r="V499" s="408">
        <f t="shared" si="441"/>
        <v>440400</v>
      </c>
      <c r="W499" s="408">
        <f t="shared" si="441"/>
        <v>0</v>
      </c>
      <c r="X499" s="408">
        <f t="shared" si="441"/>
        <v>0</v>
      </c>
      <c r="Y499" s="408">
        <f t="shared" si="441"/>
        <v>0</v>
      </c>
      <c r="Z499" s="408">
        <f t="shared" si="441"/>
        <v>0</v>
      </c>
      <c r="AA499" s="408">
        <f t="shared" si="441"/>
        <v>0</v>
      </c>
      <c r="AB499" s="408">
        <f t="shared" si="441"/>
        <v>0</v>
      </c>
      <c r="AC499" s="408">
        <f t="shared" si="441"/>
        <v>4</v>
      </c>
      <c r="AD499" s="411">
        <f t="shared" si="441"/>
        <v>1044947</v>
      </c>
      <c r="AE499" s="407">
        <f t="shared" si="441"/>
        <v>4</v>
      </c>
      <c r="AF499" s="408">
        <f t="shared" si="441"/>
        <v>1044947</v>
      </c>
      <c r="AG499" s="408">
        <f t="shared" si="441"/>
        <v>4</v>
      </c>
      <c r="AH499" s="409">
        <f t="shared" si="441"/>
        <v>1044947</v>
      </c>
    </row>
    <row r="500" spans="2:34" ht="24" customHeight="1">
      <c r="B500" s="568" t="s">
        <v>235</v>
      </c>
      <c r="C500" s="569"/>
      <c r="D500" s="569"/>
      <c r="E500" s="569"/>
      <c r="F500" s="42" t="s">
        <v>226</v>
      </c>
      <c r="G500" s="382"/>
      <c r="H500" s="383"/>
      <c r="I500" s="383"/>
      <c r="J500" s="383"/>
      <c r="K500" s="383"/>
      <c r="L500" s="383"/>
      <c r="M500" s="383"/>
      <c r="N500" s="383"/>
      <c r="O500" s="383">
        <f>G500+I500+K500+M500</f>
        <v>0</v>
      </c>
      <c r="P500" s="384">
        <f>H500+J500+L500+N500</f>
        <v>0</v>
      </c>
      <c r="Q500" s="385"/>
      <c r="R500" s="383"/>
      <c r="S500" s="383"/>
      <c r="T500" s="383"/>
      <c r="U500" s="383"/>
      <c r="V500" s="383"/>
      <c r="W500" s="383"/>
      <c r="X500" s="383"/>
      <c r="Y500" s="383"/>
      <c r="Z500" s="383"/>
      <c r="AA500" s="383"/>
      <c r="AB500" s="383"/>
      <c r="AC500" s="383">
        <f>Q500+S500+U500+W500+Y500+AA500</f>
        <v>0</v>
      </c>
      <c r="AD500" s="420">
        <f>R500+T500+V500+X500+Z500+AB500</f>
        <v>0</v>
      </c>
      <c r="AE500" s="382">
        <f>O500+AC500</f>
        <v>0</v>
      </c>
      <c r="AF500" s="383">
        <f>P500+AD500</f>
        <v>0</v>
      </c>
      <c r="AG500" s="383"/>
      <c r="AH500" s="384"/>
    </row>
    <row r="501" spans="2:34" ht="24" customHeight="1">
      <c r="B501" s="560"/>
      <c r="C501" s="558"/>
      <c r="D501" s="558"/>
      <c r="E501" s="558"/>
      <c r="F501" s="23" t="s">
        <v>227</v>
      </c>
      <c r="G501" s="390"/>
      <c r="H501" s="391"/>
      <c r="I501" s="391"/>
      <c r="J501" s="391"/>
      <c r="K501" s="391"/>
      <c r="L501" s="391"/>
      <c r="M501" s="391"/>
      <c r="N501" s="391"/>
      <c r="O501" s="391">
        <f>G501+I501+K501+M501</f>
        <v>0</v>
      </c>
      <c r="P501" s="392">
        <f t="shared" ref="P501:P502" si="442">H501+J501+L501+N501</f>
        <v>0</v>
      </c>
      <c r="Q501" s="393"/>
      <c r="R501" s="391"/>
      <c r="S501" s="391"/>
      <c r="T501" s="391"/>
      <c r="U501" s="391"/>
      <c r="V501" s="391"/>
      <c r="W501" s="391"/>
      <c r="X501" s="391"/>
      <c r="Y501" s="391"/>
      <c r="Z501" s="391"/>
      <c r="AA501" s="391"/>
      <c r="AB501" s="391"/>
      <c r="AC501" s="391">
        <f t="shared" ref="AC501:AD502" si="443">Q501+S501+U501+W501+Y501+AA501</f>
        <v>0</v>
      </c>
      <c r="AD501" s="416">
        <f t="shared" si="443"/>
        <v>0</v>
      </c>
      <c r="AE501" s="390">
        <f t="shared" ref="AE501:AF502" si="444">O501+AC501</f>
        <v>0</v>
      </c>
      <c r="AF501" s="391">
        <f t="shared" si="444"/>
        <v>0</v>
      </c>
      <c r="AG501" s="391"/>
      <c r="AH501" s="392"/>
    </row>
    <row r="502" spans="2:34" ht="24" customHeight="1">
      <c r="B502" s="560"/>
      <c r="C502" s="558"/>
      <c r="D502" s="558"/>
      <c r="E502" s="558"/>
      <c r="F502" s="32" t="s">
        <v>228</v>
      </c>
      <c r="G502" s="398"/>
      <c r="H502" s="399"/>
      <c r="I502" s="399"/>
      <c r="J502" s="399"/>
      <c r="K502" s="399"/>
      <c r="L502" s="399"/>
      <c r="M502" s="399"/>
      <c r="N502" s="399"/>
      <c r="O502" s="399">
        <f>G502+I502+K502+M502</f>
        <v>0</v>
      </c>
      <c r="P502" s="400">
        <f t="shared" si="442"/>
        <v>0</v>
      </c>
      <c r="Q502" s="401"/>
      <c r="R502" s="399"/>
      <c r="S502" s="399"/>
      <c r="T502" s="399"/>
      <c r="U502" s="399"/>
      <c r="V502" s="399"/>
      <c r="W502" s="399"/>
      <c r="X502" s="399"/>
      <c r="Y502" s="399"/>
      <c r="Z502" s="399"/>
      <c r="AA502" s="399"/>
      <c r="AB502" s="399"/>
      <c r="AC502" s="399">
        <f t="shared" si="443"/>
        <v>0</v>
      </c>
      <c r="AD502" s="417">
        <f t="shared" si="443"/>
        <v>0</v>
      </c>
      <c r="AE502" s="398">
        <f t="shared" si="444"/>
        <v>0</v>
      </c>
      <c r="AF502" s="399">
        <f t="shared" si="444"/>
        <v>0</v>
      </c>
      <c r="AG502" s="418"/>
      <c r="AH502" s="419"/>
    </row>
    <row r="503" spans="2:34" ht="24" customHeight="1" thickBot="1">
      <c r="B503" s="560"/>
      <c r="C503" s="558"/>
      <c r="D503" s="558"/>
      <c r="E503" s="558"/>
      <c r="F503" s="86" t="s">
        <v>16</v>
      </c>
      <c r="G503" s="438">
        <f>SUM(G500:G502)</f>
        <v>0</v>
      </c>
      <c r="H503" s="439">
        <f t="shared" ref="H503:AH503" si="445">SUM(H500:H502)</f>
        <v>0</v>
      </c>
      <c r="I503" s="439">
        <f t="shared" si="445"/>
        <v>0</v>
      </c>
      <c r="J503" s="439">
        <f t="shared" si="445"/>
        <v>0</v>
      </c>
      <c r="K503" s="439">
        <f t="shared" si="445"/>
        <v>0</v>
      </c>
      <c r="L503" s="439">
        <f t="shared" si="445"/>
        <v>0</v>
      </c>
      <c r="M503" s="439">
        <f t="shared" si="445"/>
        <v>0</v>
      </c>
      <c r="N503" s="439">
        <f t="shared" si="445"/>
        <v>0</v>
      </c>
      <c r="O503" s="439">
        <f t="shared" si="445"/>
        <v>0</v>
      </c>
      <c r="P503" s="440">
        <f t="shared" si="445"/>
        <v>0</v>
      </c>
      <c r="Q503" s="441">
        <f t="shared" si="445"/>
        <v>0</v>
      </c>
      <c r="R503" s="439">
        <f t="shared" si="445"/>
        <v>0</v>
      </c>
      <c r="S503" s="439">
        <f t="shared" si="445"/>
        <v>0</v>
      </c>
      <c r="T503" s="439">
        <f t="shared" si="445"/>
        <v>0</v>
      </c>
      <c r="U503" s="439">
        <f t="shared" si="445"/>
        <v>0</v>
      </c>
      <c r="V503" s="439">
        <f t="shared" si="445"/>
        <v>0</v>
      </c>
      <c r="W503" s="439">
        <f t="shared" si="445"/>
        <v>0</v>
      </c>
      <c r="X503" s="439">
        <f t="shared" si="445"/>
        <v>0</v>
      </c>
      <c r="Y503" s="439">
        <f t="shared" si="445"/>
        <v>0</v>
      </c>
      <c r="Z503" s="439">
        <f t="shared" si="445"/>
        <v>0</v>
      </c>
      <c r="AA503" s="439">
        <f t="shared" si="445"/>
        <v>0</v>
      </c>
      <c r="AB503" s="439">
        <f t="shared" si="445"/>
        <v>0</v>
      </c>
      <c r="AC503" s="439">
        <f t="shared" si="445"/>
        <v>0</v>
      </c>
      <c r="AD503" s="442">
        <f t="shared" si="445"/>
        <v>0</v>
      </c>
      <c r="AE503" s="438">
        <f t="shared" si="445"/>
        <v>0</v>
      </c>
      <c r="AF503" s="439">
        <f t="shared" si="445"/>
        <v>0</v>
      </c>
      <c r="AG503" s="439">
        <f t="shared" si="445"/>
        <v>0</v>
      </c>
      <c r="AH503" s="440">
        <f t="shared" si="445"/>
        <v>0</v>
      </c>
    </row>
    <row r="504" spans="2:34" ht="24" customHeight="1">
      <c r="B504" s="564" t="s">
        <v>236</v>
      </c>
      <c r="C504" s="565"/>
      <c r="D504" s="565"/>
      <c r="E504" s="565"/>
      <c r="F504" s="15" t="s">
        <v>5</v>
      </c>
      <c r="G504" s="16"/>
      <c r="H504" s="17"/>
      <c r="I504" s="18">
        <v>12</v>
      </c>
      <c r="J504" s="17">
        <v>724652</v>
      </c>
      <c r="K504" s="18">
        <v>8</v>
      </c>
      <c r="L504" s="17">
        <v>3328000</v>
      </c>
      <c r="M504" s="18"/>
      <c r="N504" s="18"/>
      <c r="O504" s="18">
        <f>G504+I504+K504+M504</f>
        <v>20</v>
      </c>
      <c r="P504" s="19">
        <f>H504+J504+L504+N504</f>
        <v>4052652</v>
      </c>
      <c r="Q504" s="20">
        <v>4</v>
      </c>
      <c r="R504" s="18">
        <v>2978204</v>
      </c>
      <c r="S504" s="18"/>
      <c r="T504" s="17"/>
      <c r="U504" s="18">
        <v>3</v>
      </c>
      <c r="V504" s="17">
        <v>6843775</v>
      </c>
      <c r="W504" s="18"/>
      <c r="X504" s="17"/>
      <c r="Y504" s="18"/>
      <c r="Z504" s="17"/>
      <c r="AA504" s="18">
        <v>2</v>
      </c>
      <c r="AB504" s="17">
        <v>17253</v>
      </c>
      <c r="AC504" s="18">
        <f>Q504+S504+U504+W504+Y504+AA504</f>
        <v>9</v>
      </c>
      <c r="AD504" s="21">
        <f>R504+T504+V504+X504+Z504+AB504</f>
        <v>9839232</v>
      </c>
      <c r="AE504" s="16">
        <f>O504+AC504</f>
        <v>29</v>
      </c>
      <c r="AF504" s="18">
        <f>P504+AD504</f>
        <v>13891884</v>
      </c>
      <c r="AG504" s="18">
        <v>29</v>
      </c>
      <c r="AH504" s="22">
        <v>13891884</v>
      </c>
    </row>
    <row r="505" spans="2:34" ht="24" customHeight="1">
      <c r="B505" s="560"/>
      <c r="C505" s="558"/>
      <c r="D505" s="558"/>
      <c r="E505" s="558"/>
      <c r="F505" s="23" t="s">
        <v>6</v>
      </c>
      <c r="G505" s="24"/>
      <c r="H505" s="25"/>
      <c r="I505" s="25"/>
      <c r="J505" s="25"/>
      <c r="K505" s="25"/>
      <c r="L505" s="25"/>
      <c r="M505" s="25"/>
      <c r="N505" s="25"/>
      <c r="O505" s="26">
        <f>G505+I505+K505+M505</f>
        <v>0</v>
      </c>
      <c r="P505" s="27">
        <f t="shared" ref="P505:P506" si="446">H505+J505+L505+N505</f>
        <v>0</v>
      </c>
      <c r="Q505" s="28"/>
      <c r="R505" s="25"/>
      <c r="S505" s="25"/>
      <c r="T505" s="25"/>
      <c r="U505" s="25"/>
      <c r="V505" s="25"/>
      <c r="W505" s="25"/>
      <c r="X505" s="25"/>
      <c r="Y505" s="25"/>
      <c r="Z505" s="25"/>
      <c r="AA505" s="25"/>
      <c r="AB505" s="25"/>
      <c r="AC505" s="26">
        <f t="shared" ref="AC505:AD506" si="447">Q505+S505+U505+W505+Y505+AA505</f>
        <v>0</v>
      </c>
      <c r="AD505" s="29">
        <f t="shared" si="447"/>
        <v>0</v>
      </c>
      <c r="AE505" s="30">
        <f t="shared" ref="AE505:AF506" si="448">O505+AC505</f>
        <v>0</v>
      </c>
      <c r="AF505" s="26">
        <f t="shared" si="448"/>
        <v>0</v>
      </c>
      <c r="AG505" s="25"/>
      <c r="AH505" s="31"/>
    </row>
    <row r="506" spans="2:34" ht="24" customHeight="1">
      <c r="B506" s="560"/>
      <c r="C506" s="558"/>
      <c r="D506" s="558"/>
      <c r="E506" s="558"/>
      <c r="F506" s="32" t="s">
        <v>10</v>
      </c>
      <c r="G506" s="33"/>
      <c r="H506" s="34"/>
      <c r="I506" s="34"/>
      <c r="J506" s="34"/>
      <c r="K506" s="34"/>
      <c r="L506" s="34"/>
      <c r="M506" s="34"/>
      <c r="N506" s="34"/>
      <c r="O506" s="35">
        <f>G506+I506+K506+M506</f>
        <v>0</v>
      </c>
      <c r="P506" s="36">
        <f t="shared" si="446"/>
        <v>0</v>
      </c>
      <c r="Q506" s="37"/>
      <c r="R506" s="34"/>
      <c r="S506" s="34"/>
      <c r="T506" s="34"/>
      <c r="U506" s="34"/>
      <c r="V506" s="34"/>
      <c r="W506" s="34"/>
      <c r="X506" s="34"/>
      <c r="Y506" s="34"/>
      <c r="Z506" s="34"/>
      <c r="AA506" s="34"/>
      <c r="AB506" s="34"/>
      <c r="AC506" s="35">
        <f t="shared" si="447"/>
        <v>0</v>
      </c>
      <c r="AD506" s="38">
        <f t="shared" si="447"/>
        <v>0</v>
      </c>
      <c r="AE506" s="39">
        <f t="shared" si="448"/>
        <v>0</v>
      </c>
      <c r="AF506" s="35">
        <f t="shared" si="448"/>
        <v>0</v>
      </c>
      <c r="AG506" s="40"/>
      <c r="AH506" s="41"/>
    </row>
    <row r="507" spans="2:34" ht="24" customHeight="1">
      <c r="B507" s="560"/>
      <c r="C507" s="558"/>
      <c r="D507" s="558"/>
      <c r="E507" s="558"/>
      <c r="F507" s="80" t="s">
        <v>16</v>
      </c>
      <c r="G507" s="81">
        <f>SUM(G504:G506)</f>
        <v>0</v>
      </c>
      <c r="H507" s="82">
        <f t="shared" ref="H507:AH507" si="449">SUM(H504:H506)</f>
        <v>0</v>
      </c>
      <c r="I507" s="82">
        <f t="shared" si="449"/>
        <v>12</v>
      </c>
      <c r="J507" s="82">
        <f t="shared" si="449"/>
        <v>724652</v>
      </c>
      <c r="K507" s="82">
        <f t="shared" si="449"/>
        <v>8</v>
      </c>
      <c r="L507" s="82">
        <f t="shared" si="449"/>
        <v>3328000</v>
      </c>
      <c r="M507" s="82">
        <f t="shared" si="449"/>
        <v>0</v>
      </c>
      <c r="N507" s="82">
        <f t="shared" si="449"/>
        <v>0</v>
      </c>
      <c r="O507" s="82">
        <f t="shared" si="449"/>
        <v>20</v>
      </c>
      <c r="P507" s="83">
        <f t="shared" si="449"/>
        <v>4052652</v>
      </c>
      <c r="Q507" s="84">
        <f t="shared" si="449"/>
        <v>4</v>
      </c>
      <c r="R507" s="82">
        <f t="shared" si="449"/>
        <v>2978204</v>
      </c>
      <c r="S507" s="82">
        <f t="shared" si="449"/>
        <v>0</v>
      </c>
      <c r="T507" s="82">
        <f t="shared" si="449"/>
        <v>0</v>
      </c>
      <c r="U507" s="82">
        <f t="shared" si="449"/>
        <v>3</v>
      </c>
      <c r="V507" s="82">
        <f t="shared" si="449"/>
        <v>6843775</v>
      </c>
      <c r="W507" s="82">
        <f t="shared" si="449"/>
        <v>0</v>
      </c>
      <c r="X507" s="82">
        <f t="shared" si="449"/>
        <v>0</v>
      </c>
      <c r="Y507" s="82">
        <f t="shared" si="449"/>
        <v>0</v>
      </c>
      <c r="Z507" s="82">
        <f t="shared" si="449"/>
        <v>0</v>
      </c>
      <c r="AA507" s="82">
        <f t="shared" si="449"/>
        <v>2</v>
      </c>
      <c r="AB507" s="82">
        <f t="shared" si="449"/>
        <v>17253</v>
      </c>
      <c r="AC507" s="82">
        <f t="shared" si="449"/>
        <v>9</v>
      </c>
      <c r="AD507" s="85">
        <f t="shared" si="449"/>
        <v>9839232</v>
      </c>
      <c r="AE507" s="81">
        <f t="shared" si="449"/>
        <v>29</v>
      </c>
      <c r="AF507" s="82">
        <f t="shared" si="449"/>
        <v>13891884</v>
      </c>
      <c r="AG507" s="82">
        <f t="shared" si="449"/>
        <v>29</v>
      </c>
      <c r="AH507" s="83">
        <f t="shared" si="449"/>
        <v>13891884</v>
      </c>
    </row>
    <row r="508" spans="2:34" s="500" customFormat="1" ht="24" customHeight="1">
      <c r="B508" s="676" t="s">
        <v>237</v>
      </c>
      <c r="C508" s="569"/>
      <c r="D508" s="569"/>
      <c r="E508" s="569"/>
      <c r="F508" s="492" t="s">
        <v>270</v>
      </c>
      <c r="G508" s="493"/>
      <c r="H508" s="494"/>
      <c r="I508" s="495">
        <v>12</v>
      </c>
      <c r="J508" s="494">
        <v>950542</v>
      </c>
      <c r="K508" s="495">
        <v>18</v>
      </c>
      <c r="L508" s="494">
        <v>67685</v>
      </c>
      <c r="M508" s="495">
        <v>32</v>
      </c>
      <c r="N508" s="495">
        <v>284400</v>
      </c>
      <c r="O508" s="495">
        <f t="shared" ref="O508:P510" si="450">G508+I508+K508+M508</f>
        <v>62</v>
      </c>
      <c r="P508" s="496">
        <f t="shared" si="450"/>
        <v>1302627</v>
      </c>
      <c r="Q508" s="497">
        <v>7</v>
      </c>
      <c r="R508" s="495">
        <v>921364</v>
      </c>
      <c r="S508" s="495"/>
      <c r="T508" s="494"/>
      <c r="U508" s="495">
        <v>2</v>
      </c>
      <c r="V508" s="494">
        <v>1914001</v>
      </c>
      <c r="W508" s="495"/>
      <c r="X508" s="494"/>
      <c r="Y508" s="495"/>
      <c r="Z508" s="494"/>
      <c r="AA508" s="495">
        <v>3</v>
      </c>
      <c r="AB508" s="494">
        <v>195919</v>
      </c>
      <c r="AC508" s="495">
        <f t="shared" ref="AC508:AD510" si="451">Q508+S508+U508+W508+Y508+AA508</f>
        <v>12</v>
      </c>
      <c r="AD508" s="498">
        <f t="shared" si="451"/>
        <v>3031284</v>
      </c>
      <c r="AE508" s="493">
        <f t="shared" ref="AE508:AF510" si="452">O508+AC508</f>
        <v>74</v>
      </c>
      <c r="AF508" s="495">
        <f t="shared" si="452"/>
        <v>4333911</v>
      </c>
      <c r="AG508" s="495">
        <v>74</v>
      </c>
      <c r="AH508" s="499">
        <v>4333911</v>
      </c>
    </row>
    <row r="509" spans="2:34" s="500" customFormat="1" ht="24" customHeight="1">
      <c r="B509" s="568"/>
      <c r="C509" s="569"/>
      <c r="D509" s="569"/>
      <c r="E509" s="569"/>
      <c r="F509" s="492" t="s">
        <v>271</v>
      </c>
      <c r="G509" s="493"/>
      <c r="H509" s="494"/>
      <c r="I509" s="495"/>
      <c r="J509" s="494"/>
      <c r="K509" s="495"/>
      <c r="L509" s="494"/>
      <c r="M509" s="495"/>
      <c r="N509" s="495"/>
      <c r="O509" s="495">
        <f t="shared" si="450"/>
        <v>0</v>
      </c>
      <c r="P509" s="496">
        <f t="shared" si="450"/>
        <v>0</v>
      </c>
      <c r="Q509" s="497"/>
      <c r="R509" s="495"/>
      <c r="S509" s="495"/>
      <c r="T509" s="494"/>
      <c r="U509" s="495"/>
      <c r="V509" s="494"/>
      <c r="W509" s="495"/>
      <c r="X509" s="494"/>
      <c r="Y509" s="495"/>
      <c r="Z509" s="494"/>
      <c r="AA509" s="495"/>
      <c r="AB509" s="494"/>
      <c r="AC509" s="495">
        <f t="shared" si="451"/>
        <v>0</v>
      </c>
      <c r="AD509" s="498">
        <f t="shared" si="451"/>
        <v>0</v>
      </c>
      <c r="AE509" s="493">
        <f t="shared" si="452"/>
        <v>0</v>
      </c>
      <c r="AF509" s="495">
        <f t="shared" si="452"/>
        <v>0</v>
      </c>
      <c r="AG509" s="495"/>
      <c r="AH509" s="499"/>
    </row>
    <row r="510" spans="2:34" s="500" customFormat="1" ht="24" customHeight="1">
      <c r="B510" s="568"/>
      <c r="C510" s="569"/>
      <c r="D510" s="569"/>
      <c r="E510" s="569"/>
      <c r="F510" s="492" t="s">
        <v>272</v>
      </c>
      <c r="G510" s="493"/>
      <c r="H510" s="494"/>
      <c r="I510" s="495"/>
      <c r="J510" s="494"/>
      <c r="K510" s="495"/>
      <c r="L510" s="494"/>
      <c r="M510" s="495"/>
      <c r="N510" s="495"/>
      <c r="O510" s="495">
        <f t="shared" si="450"/>
        <v>0</v>
      </c>
      <c r="P510" s="496">
        <f t="shared" si="450"/>
        <v>0</v>
      </c>
      <c r="Q510" s="497"/>
      <c r="R510" s="495"/>
      <c r="S510" s="495"/>
      <c r="T510" s="494"/>
      <c r="U510" s="495"/>
      <c r="V510" s="494"/>
      <c r="W510" s="495"/>
      <c r="X510" s="494"/>
      <c r="Y510" s="495"/>
      <c r="Z510" s="494"/>
      <c r="AA510" s="495"/>
      <c r="AB510" s="494"/>
      <c r="AC510" s="495">
        <f t="shared" si="451"/>
        <v>0</v>
      </c>
      <c r="AD510" s="498">
        <f t="shared" si="451"/>
        <v>0</v>
      </c>
      <c r="AE510" s="493">
        <f t="shared" si="452"/>
        <v>0</v>
      </c>
      <c r="AF510" s="495">
        <f t="shared" si="452"/>
        <v>0</v>
      </c>
      <c r="AG510" s="495"/>
      <c r="AH510" s="499"/>
    </row>
    <row r="511" spans="2:34" s="500" customFormat="1" ht="24" customHeight="1">
      <c r="B511" s="560"/>
      <c r="C511" s="558"/>
      <c r="D511" s="558"/>
      <c r="E511" s="558"/>
      <c r="F511" s="50" t="s">
        <v>16</v>
      </c>
      <c r="G511" s="501">
        <f t="shared" ref="G511:AH511" si="453">SUM(G508:G510)</f>
        <v>0</v>
      </c>
      <c r="H511" s="502">
        <f t="shared" si="453"/>
        <v>0</v>
      </c>
      <c r="I511" s="502">
        <f t="shared" si="453"/>
        <v>12</v>
      </c>
      <c r="J511" s="502">
        <f t="shared" si="453"/>
        <v>950542</v>
      </c>
      <c r="K511" s="502">
        <f t="shared" si="453"/>
        <v>18</v>
      </c>
      <c r="L511" s="502">
        <f t="shared" si="453"/>
        <v>67685</v>
      </c>
      <c r="M511" s="502">
        <f t="shared" si="453"/>
        <v>32</v>
      </c>
      <c r="N511" s="502">
        <f t="shared" si="453"/>
        <v>284400</v>
      </c>
      <c r="O511" s="502">
        <f t="shared" si="453"/>
        <v>62</v>
      </c>
      <c r="P511" s="503">
        <f t="shared" si="453"/>
        <v>1302627</v>
      </c>
      <c r="Q511" s="504">
        <f t="shared" si="453"/>
        <v>7</v>
      </c>
      <c r="R511" s="502">
        <f t="shared" si="453"/>
        <v>921364</v>
      </c>
      <c r="S511" s="502">
        <f t="shared" si="453"/>
        <v>0</v>
      </c>
      <c r="T511" s="502">
        <f t="shared" si="453"/>
        <v>0</v>
      </c>
      <c r="U511" s="502">
        <f t="shared" si="453"/>
        <v>2</v>
      </c>
      <c r="V511" s="502">
        <f t="shared" si="453"/>
        <v>1914001</v>
      </c>
      <c r="W511" s="502">
        <f t="shared" si="453"/>
        <v>0</v>
      </c>
      <c r="X511" s="502">
        <f t="shared" si="453"/>
        <v>0</v>
      </c>
      <c r="Y511" s="502">
        <f t="shared" si="453"/>
        <v>0</v>
      </c>
      <c r="Z511" s="502">
        <f t="shared" si="453"/>
        <v>0</v>
      </c>
      <c r="AA511" s="502">
        <f t="shared" si="453"/>
        <v>3</v>
      </c>
      <c r="AB511" s="502">
        <f t="shared" si="453"/>
        <v>195919</v>
      </c>
      <c r="AC511" s="502">
        <f t="shared" si="453"/>
        <v>12</v>
      </c>
      <c r="AD511" s="505">
        <f t="shared" si="453"/>
        <v>3031284</v>
      </c>
      <c r="AE511" s="501">
        <f t="shared" si="453"/>
        <v>74</v>
      </c>
      <c r="AF511" s="502">
        <f t="shared" si="453"/>
        <v>4333911</v>
      </c>
      <c r="AG511" s="502">
        <f t="shared" si="453"/>
        <v>74</v>
      </c>
      <c r="AH511" s="503">
        <f t="shared" si="453"/>
        <v>4333911</v>
      </c>
    </row>
    <row r="512" spans="2:34" ht="24" customHeight="1">
      <c r="B512" s="568" t="s">
        <v>238</v>
      </c>
      <c r="C512" s="569"/>
      <c r="D512" s="569"/>
      <c r="E512" s="569"/>
      <c r="F512" s="42" t="s">
        <v>5</v>
      </c>
      <c r="G512" s="43"/>
      <c r="H512" s="44"/>
      <c r="I512" s="45"/>
      <c r="J512" s="44"/>
      <c r="K512" s="45">
        <v>1</v>
      </c>
      <c r="L512" s="44">
        <v>10000</v>
      </c>
      <c r="M512" s="45"/>
      <c r="N512" s="45"/>
      <c r="O512" s="45">
        <f>G512+I512+K512+M512</f>
        <v>1</v>
      </c>
      <c r="P512" s="46">
        <f>H512+J512+L512+N512</f>
        <v>10000</v>
      </c>
      <c r="Q512" s="47"/>
      <c r="R512" s="45"/>
      <c r="S512" s="45"/>
      <c r="T512" s="44"/>
      <c r="U512" s="45"/>
      <c r="V512" s="44"/>
      <c r="W512" s="45"/>
      <c r="X512" s="44"/>
      <c r="Y512" s="45"/>
      <c r="Z512" s="44"/>
      <c r="AA512" s="45"/>
      <c r="AB512" s="44"/>
      <c r="AC512" s="45">
        <f>Q512+S512+U512+W512+Y512+AA512</f>
        <v>0</v>
      </c>
      <c r="AD512" s="48">
        <f>R512+T512+V512+X512+Z512+AB512</f>
        <v>0</v>
      </c>
      <c r="AE512" s="43">
        <f>O512+AC512</f>
        <v>1</v>
      </c>
      <c r="AF512" s="45">
        <f>P512+AD512</f>
        <v>10000</v>
      </c>
      <c r="AG512" s="45"/>
      <c r="AH512" s="49"/>
    </row>
    <row r="513" spans="2:34" ht="24" customHeight="1">
      <c r="B513" s="560"/>
      <c r="C513" s="558"/>
      <c r="D513" s="558"/>
      <c r="E513" s="558"/>
      <c r="F513" s="23" t="s">
        <v>6</v>
      </c>
      <c r="G513" s="24"/>
      <c r="H513" s="25"/>
      <c r="I513" s="25"/>
      <c r="J513" s="25"/>
      <c r="K513" s="25">
        <v>3</v>
      </c>
      <c r="L513" s="25">
        <v>3067471</v>
      </c>
      <c r="M513" s="25"/>
      <c r="N513" s="25"/>
      <c r="O513" s="26">
        <f>G513+I513+K513+M513</f>
        <v>3</v>
      </c>
      <c r="P513" s="27">
        <f t="shared" ref="P513:P514" si="454">H513+J513+L513+N513</f>
        <v>3067471</v>
      </c>
      <c r="Q513" s="28"/>
      <c r="R513" s="25"/>
      <c r="S513" s="25"/>
      <c r="T513" s="25"/>
      <c r="U513" s="25">
        <v>3</v>
      </c>
      <c r="V513" s="25">
        <v>1520710</v>
      </c>
      <c r="W513" s="25"/>
      <c r="X513" s="25"/>
      <c r="Y513" s="25"/>
      <c r="Z513" s="25"/>
      <c r="AA513" s="25"/>
      <c r="AB513" s="25"/>
      <c r="AC513" s="26">
        <f t="shared" ref="AC513:AD514" si="455">Q513+S513+U513+W513+Y513+AA513</f>
        <v>3</v>
      </c>
      <c r="AD513" s="29">
        <f t="shared" si="455"/>
        <v>1520710</v>
      </c>
      <c r="AE513" s="30">
        <f t="shared" ref="AE513:AF514" si="456">O513+AC513</f>
        <v>6</v>
      </c>
      <c r="AF513" s="26">
        <f t="shared" si="456"/>
        <v>4588181</v>
      </c>
      <c r="AG513" s="25">
        <v>1</v>
      </c>
      <c r="AH513" s="31">
        <v>2883061</v>
      </c>
    </row>
    <row r="514" spans="2:34" ht="24" customHeight="1">
      <c r="B514" s="560"/>
      <c r="C514" s="558"/>
      <c r="D514" s="558"/>
      <c r="E514" s="558"/>
      <c r="F514" s="32" t="s">
        <v>10</v>
      </c>
      <c r="G514" s="33"/>
      <c r="H514" s="34"/>
      <c r="I514" s="34"/>
      <c r="J514" s="34"/>
      <c r="K514" s="34"/>
      <c r="L514" s="34"/>
      <c r="M514" s="34"/>
      <c r="N514" s="34"/>
      <c r="O514" s="35">
        <f>G514+I514+K514+M514</f>
        <v>0</v>
      </c>
      <c r="P514" s="36">
        <f t="shared" si="454"/>
        <v>0</v>
      </c>
      <c r="Q514" s="37"/>
      <c r="R514" s="34"/>
      <c r="S514" s="34"/>
      <c r="T514" s="34"/>
      <c r="U514" s="34"/>
      <c r="V514" s="34"/>
      <c r="W514" s="34"/>
      <c r="X514" s="34"/>
      <c r="Y514" s="34"/>
      <c r="Z514" s="34"/>
      <c r="AA514" s="34"/>
      <c r="AB514" s="34"/>
      <c r="AC514" s="35">
        <f t="shared" si="455"/>
        <v>0</v>
      </c>
      <c r="AD514" s="38">
        <f t="shared" si="455"/>
        <v>0</v>
      </c>
      <c r="AE514" s="39">
        <f t="shared" si="456"/>
        <v>0</v>
      </c>
      <c r="AF514" s="35">
        <f t="shared" si="456"/>
        <v>0</v>
      </c>
      <c r="AG514" s="40"/>
      <c r="AH514" s="41"/>
    </row>
    <row r="515" spans="2:34" ht="24" customHeight="1">
      <c r="B515" s="560"/>
      <c r="C515" s="558"/>
      <c r="D515" s="558"/>
      <c r="E515" s="558"/>
      <c r="F515" s="50" t="s">
        <v>16</v>
      </c>
      <c r="G515" s="51">
        <f>SUM(G512:G514)</f>
        <v>0</v>
      </c>
      <c r="H515" s="52">
        <f t="shared" ref="H515:AH515" si="457">SUM(H512:H514)</f>
        <v>0</v>
      </c>
      <c r="I515" s="52">
        <f t="shared" si="457"/>
        <v>0</v>
      </c>
      <c r="J515" s="52">
        <f t="shared" si="457"/>
        <v>0</v>
      </c>
      <c r="K515" s="52">
        <f t="shared" si="457"/>
        <v>4</v>
      </c>
      <c r="L515" s="52">
        <f t="shared" si="457"/>
        <v>3077471</v>
      </c>
      <c r="M515" s="52">
        <f t="shared" si="457"/>
        <v>0</v>
      </c>
      <c r="N515" s="52">
        <f t="shared" si="457"/>
        <v>0</v>
      </c>
      <c r="O515" s="52">
        <f t="shared" si="457"/>
        <v>4</v>
      </c>
      <c r="P515" s="53">
        <f t="shared" si="457"/>
        <v>3077471</v>
      </c>
      <c r="Q515" s="54">
        <f t="shared" si="457"/>
        <v>0</v>
      </c>
      <c r="R515" s="52">
        <f t="shared" si="457"/>
        <v>0</v>
      </c>
      <c r="S515" s="52">
        <f t="shared" si="457"/>
        <v>0</v>
      </c>
      <c r="T515" s="52">
        <f t="shared" si="457"/>
        <v>0</v>
      </c>
      <c r="U515" s="52">
        <f t="shared" si="457"/>
        <v>3</v>
      </c>
      <c r="V515" s="52">
        <f t="shared" si="457"/>
        <v>1520710</v>
      </c>
      <c r="W515" s="52">
        <f t="shared" si="457"/>
        <v>0</v>
      </c>
      <c r="X515" s="52">
        <f t="shared" si="457"/>
        <v>0</v>
      </c>
      <c r="Y515" s="52">
        <f t="shared" si="457"/>
        <v>0</v>
      </c>
      <c r="Z515" s="52">
        <f t="shared" si="457"/>
        <v>0</v>
      </c>
      <c r="AA515" s="52">
        <f t="shared" si="457"/>
        <v>0</v>
      </c>
      <c r="AB515" s="52">
        <f t="shared" si="457"/>
        <v>0</v>
      </c>
      <c r="AC515" s="52">
        <f t="shared" si="457"/>
        <v>3</v>
      </c>
      <c r="AD515" s="55">
        <f t="shared" si="457"/>
        <v>1520710</v>
      </c>
      <c r="AE515" s="51">
        <f t="shared" si="457"/>
        <v>7</v>
      </c>
      <c r="AF515" s="52">
        <f t="shared" si="457"/>
        <v>4598181</v>
      </c>
      <c r="AG515" s="52">
        <f t="shared" si="457"/>
        <v>1</v>
      </c>
      <c r="AH515" s="53">
        <f t="shared" si="457"/>
        <v>2883061</v>
      </c>
    </row>
    <row r="516" spans="2:34" ht="24" customHeight="1">
      <c r="B516" s="568" t="s">
        <v>239</v>
      </c>
      <c r="C516" s="569"/>
      <c r="D516" s="569"/>
      <c r="E516" s="569"/>
      <c r="F516" s="42" t="s">
        <v>5</v>
      </c>
      <c r="G516" s="43"/>
      <c r="H516" s="44"/>
      <c r="I516" s="45"/>
      <c r="J516" s="44"/>
      <c r="K516" s="45"/>
      <c r="L516" s="44"/>
      <c r="M516" s="45">
        <v>6</v>
      </c>
      <c r="N516" s="45">
        <v>46090</v>
      </c>
      <c r="O516" s="45">
        <f>G516+I516+K516+M516</f>
        <v>6</v>
      </c>
      <c r="P516" s="46">
        <f>H516+J516+L516+N516</f>
        <v>46090</v>
      </c>
      <c r="Q516" s="47"/>
      <c r="R516" s="45"/>
      <c r="S516" s="45"/>
      <c r="T516" s="44"/>
      <c r="U516" s="45"/>
      <c r="V516" s="44"/>
      <c r="W516" s="45"/>
      <c r="X516" s="44"/>
      <c r="Y516" s="45"/>
      <c r="Z516" s="44"/>
      <c r="AA516" s="45"/>
      <c r="AB516" s="44"/>
      <c r="AC516" s="45">
        <f>Q516+S516+U516+W516+Y516+AA516</f>
        <v>0</v>
      </c>
      <c r="AD516" s="48">
        <f>R516+T516+V516+X516+Z516+AB516</f>
        <v>0</v>
      </c>
      <c r="AE516" s="43">
        <f>O516+AC516</f>
        <v>6</v>
      </c>
      <c r="AF516" s="45">
        <f>P516+AD516</f>
        <v>46090</v>
      </c>
      <c r="AG516" s="45">
        <v>6</v>
      </c>
      <c r="AH516" s="49">
        <v>46090</v>
      </c>
    </row>
    <row r="517" spans="2:34" ht="24" customHeight="1">
      <c r="B517" s="560"/>
      <c r="C517" s="558"/>
      <c r="D517" s="558"/>
      <c r="E517" s="558"/>
      <c r="F517" s="23" t="s">
        <v>6</v>
      </c>
      <c r="G517" s="24"/>
      <c r="H517" s="25"/>
      <c r="I517" s="25"/>
      <c r="J517" s="25"/>
      <c r="K517" s="25"/>
      <c r="L517" s="25"/>
      <c r="M517" s="25"/>
      <c r="N517" s="25"/>
      <c r="O517" s="26">
        <f>G517+I517+K517+M517</f>
        <v>0</v>
      </c>
      <c r="P517" s="27">
        <f t="shared" ref="P517:P518" si="458">H517+J517+L517+N517</f>
        <v>0</v>
      </c>
      <c r="Q517" s="28"/>
      <c r="R517" s="25"/>
      <c r="S517" s="25"/>
      <c r="T517" s="25"/>
      <c r="U517" s="25"/>
      <c r="V517" s="25"/>
      <c r="W517" s="25"/>
      <c r="X517" s="25"/>
      <c r="Y517" s="25"/>
      <c r="Z517" s="25"/>
      <c r="AA517" s="25"/>
      <c r="AB517" s="25"/>
      <c r="AC517" s="26">
        <f t="shared" ref="AC517:AD518" si="459">Q517+S517+U517+W517+Y517+AA517</f>
        <v>0</v>
      </c>
      <c r="AD517" s="29">
        <f t="shared" si="459"/>
        <v>0</v>
      </c>
      <c r="AE517" s="30">
        <f t="shared" ref="AE517:AF518" si="460">O517+AC517</f>
        <v>0</v>
      </c>
      <c r="AF517" s="26">
        <f t="shared" si="460"/>
        <v>0</v>
      </c>
      <c r="AG517" s="25"/>
      <c r="AH517" s="31"/>
    </row>
    <row r="518" spans="2:34" ht="24" customHeight="1">
      <c r="B518" s="560"/>
      <c r="C518" s="558"/>
      <c r="D518" s="558"/>
      <c r="E518" s="558"/>
      <c r="F518" s="32" t="s">
        <v>10</v>
      </c>
      <c r="G518" s="33"/>
      <c r="H518" s="34"/>
      <c r="I518" s="34"/>
      <c r="J518" s="34"/>
      <c r="K518" s="34"/>
      <c r="L518" s="34"/>
      <c r="M518" s="34"/>
      <c r="N518" s="34"/>
      <c r="O518" s="35">
        <f>G518+I518+K518+M518</f>
        <v>0</v>
      </c>
      <c r="P518" s="36">
        <f t="shared" si="458"/>
        <v>0</v>
      </c>
      <c r="Q518" s="37"/>
      <c r="R518" s="34"/>
      <c r="S518" s="34"/>
      <c r="T518" s="34"/>
      <c r="U518" s="34"/>
      <c r="V518" s="34"/>
      <c r="W518" s="34"/>
      <c r="X518" s="34"/>
      <c r="Y518" s="34"/>
      <c r="Z518" s="34"/>
      <c r="AA518" s="34"/>
      <c r="AB518" s="34"/>
      <c r="AC518" s="35">
        <f t="shared" si="459"/>
        <v>0</v>
      </c>
      <c r="AD518" s="38">
        <f t="shared" si="459"/>
        <v>0</v>
      </c>
      <c r="AE518" s="39">
        <f t="shared" si="460"/>
        <v>0</v>
      </c>
      <c r="AF518" s="35">
        <f t="shared" si="460"/>
        <v>0</v>
      </c>
      <c r="AG518" s="40"/>
      <c r="AH518" s="41"/>
    </row>
    <row r="519" spans="2:34" ht="24" customHeight="1">
      <c r="B519" s="560"/>
      <c r="C519" s="558"/>
      <c r="D519" s="558"/>
      <c r="E519" s="558"/>
      <c r="F519" s="50" t="s">
        <v>16</v>
      </c>
      <c r="G519" s="51">
        <f>SUM(G516:G518)</f>
        <v>0</v>
      </c>
      <c r="H519" s="52">
        <f t="shared" ref="H519:AH519" si="461">SUM(H516:H518)</f>
        <v>0</v>
      </c>
      <c r="I519" s="52">
        <f t="shared" si="461"/>
        <v>0</v>
      </c>
      <c r="J519" s="52">
        <f t="shared" si="461"/>
        <v>0</v>
      </c>
      <c r="K519" s="52">
        <f t="shared" si="461"/>
        <v>0</v>
      </c>
      <c r="L519" s="52">
        <f t="shared" si="461"/>
        <v>0</v>
      </c>
      <c r="M519" s="52">
        <f t="shared" si="461"/>
        <v>6</v>
      </c>
      <c r="N519" s="52">
        <f t="shared" si="461"/>
        <v>46090</v>
      </c>
      <c r="O519" s="52">
        <f t="shared" si="461"/>
        <v>6</v>
      </c>
      <c r="P519" s="53">
        <f t="shared" si="461"/>
        <v>46090</v>
      </c>
      <c r="Q519" s="54">
        <f t="shared" si="461"/>
        <v>0</v>
      </c>
      <c r="R519" s="52">
        <f t="shared" si="461"/>
        <v>0</v>
      </c>
      <c r="S519" s="52">
        <f t="shared" si="461"/>
        <v>0</v>
      </c>
      <c r="T519" s="52">
        <f t="shared" si="461"/>
        <v>0</v>
      </c>
      <c r="U519" s="52">
        <f t="shared" si="461"/>
        <v>0</v>
      </c>
      <c r="V519" s="52">
        <f t="shared" si="461"/>
        <v>0</v>
      </c>
      <c r="W519" s="52">
        <f t="shared" si="461"/>
        <v>0</v>
      </c>
      <c r="X519" s="52">
        <f t="shared" si="461"/>
        <v>0</v>
      </c>
      <c r="Y519" s="52">
        <f t="shared" si="461"/>
        <v>0</v>
      </c>
      <c r="Z519" s="52">
        <f t="shared" si="461"/>
        <v>0</v>
      </c>
      <c r="AA519" s="52">
        <f t="shared" si="461"/>
        <v>0</v>
      </c>
      <c r="AB519" s="52">
        <f t="shared" si="461"/>
        <v>0</v>
      </c>
      <c r="AC519" s="52">
        <f t="shared" si="461"/>
        <v>0</v>
      </c>
      <c r="AD519" s="55">
        <f t="shared" si="461"/>
        <v>0</v>
      </c>
      <c r="AE519" s="51">
        <f t="shared" si="461"/>
        <v>6</v>
      </c>
      <c r="AF519" s="52">
        <f t="shared" si="461"/>
        <v>46090</v>
      </c>
      <c r="AG519" s="52">
        <f t="shared" si="461"/>
        <v>6</v>
      </c>
      <c r="AH519" s="53">
        <f t="shared" si="461"/>
        <v>46090</v>
      </c>
    </row>
    <row r="520" spans="2:34" ht="24" customHeight="1">
      <c r="B520" s="568" t="s">
        <v>240</v>
      </c>
      <c r="C520" s="569"/>
      <c r="D520" s="569"/>
      <c r="E520" s="569"/>
      <c r="F520" s="42" t="s">
        <v>5</v>
      </c>
      <c r="G520" s="43"/>
      <c r="H520" s="44"/>
      <c r="I520" s="45"/>
      <c r="J520" s="44"/>
      <c r="K520" s="45"/>
      <c r="L520" s="44"/>
      <c r="M520" s="45"/>
      <c r="N520" s="45"/>
      <c r="O520" s="45">
        <f>G520+I520+K520+M520</f>
        <v>0</v>
      </c>
      <c r="P520" s="46">
        <f>H520+J520+L520+N520</f>
        <v>0</v>
      </c>
      <c r="Q520" s="47"/>
      <c r="R520" s="45"/>
      <c r="S520" s="45"/>
      <c r="T520" s="44"/>
      <c r="U520" s="45"/>
      <c r="V520" s="44"/>
      <c r="W520" s="45"/>
      <c r="X520" s="44"/>
      <c r="Y520" s="45"/>
      <c r="Z520" s="44"/>
      <c r="AA520" s="45"/>
      <c r="AB520" s="44"/>
      <c r="AC520" s="45">
        <f>Q520+S520+U520+W520+Y520+AA520</f>
        <v>0</v>
      </c>
      <c r="AD520" s="48">
        <f>R520+T520+V520+X520+Z520+AB520</f>
        <v>0</v>
      </c>
      <c r="AE520" s="43">
        <f>O520+AC520</f>
        <v>0</v>
      </c>
      <c r="AF520" s="45">
        <f>P520+AD520</f>
        <v>0</v>
      </c>
      <c r="AG520" s="45"/>
      <c r="AH520" s="49"/>
    </row>
    <row r="521" spans="2:34" ht="24" customHeight="1">
      <c r="B521" s="560"/>
      <c r="C521" s="558"/>
      <c r="D521" s="558"/>
      <c r="E521" s="558"/>
      <c r="F521" s="23" t="s">
        <v>6</v>
      </c>
      <c r="G521" s="24"/>
      <c r="H521" s="25"/>
      <c r="I521" s="25"/>
      <c r="J521" s="25"/>
      <c r="K521" s="25"/>
      <c r="L521" s="25"/>
      <c r="M521" s="25"/>
      <c r="N521" s="25"/>
      <c r="O521" s="26">
        <f>G521+I521+K521+M521</f>
        <v>0</v>
      </c>
      <c r="P521" s="27">
        <f t="shared" ref="P521:P522" si="462">H521+J521+L521+N521</f>
        <v>0</v>
      </c>
      <c r="Q521" s="28"/>
      <c r="R521" s="25"/>
      <c r="S521" s="25"/>
      <c r="T521" s="25"/>
      <c r="U521" s="25"/>
      <c r="V521" s="25"/>
      <c r="W521" s="25"/>
      <c r="X521" s="25"/>
      <c r="Y521" s="25"/>
      <c r="Z521" s="25"/>
      <c r="AA521" s="25"/>
      <c r="AB521" s="25"/>
      <c r="AC521" s="26">
        <f t="shared" ref="AC521:AD522" si="463">Q521+S521+U521+W521+Y521+AA521</f>
        <v>0</v>
      </c>
      <c r="AD521" s="29">
        <f t="shared" si="463"/>
        <v>0</v>
      </c>
      <c r="AE521" s="30">
        <f t="shared" ref="AE521:AF522" si="464">O521+AC521</f>
        <v>0</v>
      </c>
      <c r="AF521" s="26">
        <f t="shared" si="464"/>
        <v>0</v>
      </c>
      <c r="AG521" s="25"/>
      <c r="AH521" s="31"/>
    </row>
    <row r="522" spans="2:34" ht="24" customHeight="1">
      <c r="B522" s="560"/>
      <c r="C522" s="558"/>
      <c r="D522" s="558"/>
      <c r="E522" s="558"/>
      <c r="F522" s="32" t="s">
        <v>10</v>
      </c>
      <c r="G522" s="33"/>
      <c r="H522" s="34"/>
      <c r="I522" s="34"/>
      <c r="J522" s="34"/>
      <c r="K522" s="34"/>
      <c r="L522" s="34"/>
      <c r="M522" s="34"/>
      <c r="N522" s="34"/>
      <c r="O522" s="35">
        <f>G522+I522+K522+M522</f>
        <v>0</v>
      </c>
      <c r="P522" s="36">
        <f t="shared" si="462"/>
        <v>0</v>
      </c>
      <c r="Q522" s="37"/>
      <c r="R522" s="34"/>
      <c r="S522" s="34"/>
      <c r="T522" s="34"/>
      <c r="U522" s="34"/>
      <c r="V522" s="34"/>
      <c r="W522" s="34"/>
      <c r="X522" s="34"/>
      <c r="Y522" s="34"/>
      <c r="Z522" s="34"/>
      <c r="AA522" s="34"/>
      <c r="AB522" s="34"/>
      <c r="AC522" s="35">
        <f t="shared" si="463"/>
        <v>0</v>
      </c>
      <c r="AD522" s="38">
        <f t="shared" si="463"/>
        <v>0</v>
      </c>
      <c r="AE522" s="39">
        <f t="shared" si="464"/>
        <v>0</v>
      </c>
      <c r="AF522" s="35">
        <f t="shared" si="464"/>
        <v>0</v>
      </c>
      <c r="AG522" s="40"/>
      <c r="AH522" s="41"/>
    </row>
    <row r="523" spans="2:34" ht="24" customHeight="1">
      <c r="B523" s="560"/>
      <c r="C523" s="558"/>
      <c r="D523" s="558"/>
      <c r="E523" s="558"/>
      <c r="F523" s="50" t="s">
        <v>16</v>
      </c>
      <c r="G523" s="51">
        <f>SUM(G520:G522)</f>
        <v>0</v>
      </c>
      <c r="H523" s="52">
        <f t="shared" ref="H523:AH523" si="465">SUM(H520:H522)</f>
        <v>0</v>
      </c>
      <c r="I523" s="52">
        <f t="shared" si="465"/>
        <v>0</v>
      </c>
      <c r="J523" s="52">
        <f t="shared" si="465"/>
        <v>0</v>
      </c>
      <c r="K523" s="52">
        <f t="shared" si="465"/>
        <v>0</v>
      </c>
      <c r="L523" s="52">
        <f t="shared" si="465"/>
        <v>0</v>
      </c>
      <c r="M523" s="52">
        <f t="shared" si="465"/>
        <v>0</v>
      </c>
      <c r="N523" s="52">
        <f t="shared" si="465"/>
        <v>0</v>
      </c>
      <c r="O523" s="52">
        <f t="shared" si="465"/>
        <v>0</v>
      </c>
      <c r="P523" s="53">
        <f t="shared" si="465"/>
        <v>0</v>
      </c>
      <c r="Q523" s="54">
        <f t="shared" si="465"/>
        <v>0</v>
      </c>
      <c r="R523" s="52">
        <f t="shared" si="465"/>
        <v>0</v>
      </c>
      <c r="S523" s="52">
        <f t="shared" si="465"/>
        <v>0</v>
      </c>
      <c r="T523" s="52">
        <f t="shared" si="465"/>
        <v>0</v>
      </c>
      <c r="U523" s="52">
        <f t="shared" si="465"/>
        <v>0</v>
      </c>
      <c r="V523" s="52">
        <f t="shared" si="465"/>
        <v>0</v>
      </c>
      <c r="W523" s="52">
        <f t="shared" si="465"/>
        <v>0</v>
      </c>
      <c r="X523" s="52">
        <f t="shared" si="465"/>
        <v>0</v>
      </c>
      <c r="Y523" s="52">
        <f t="shared" si="465"/>
        <v>0</v>
      </c>
      <c r="Z523" s="52">
        <f t="shared" si="465"/>
        <v>0</v>
      </c>
      <c r="AA523" s="52">
        <f t="shared" si="465"/>
        <v>0</v>
      </c>
      <c r="AB523" s="52">
        <f t="shared" si="465"/>
        <v>0</v>
      </c>
      <c r="AC523" s="52">
        <f t="shared" si="465"/>
        <v>0</v>
      </c>
      <c r="AD523" s="55">
        <f t="shared" si="465"/>
        <v>0</v>
      </c>
      <c r="AE523" s="51">
        <f t="shared" si="465"/>
        <v>0</v>
      </c>
      <c r="AF523" s="52">
        <f t="shared" si="465"/>
        <v>0</v>
      </c>
      <c r="AG523" s="52">
        <f t="shared" si="465"/>
        <v>0</v>
      </c>
      <c r="AH523" s="53">
        <f t="shared" si="465"/>
        <v>0</v>
      </c>
    </row>
    <row r="524" spans="2:34" ht="24" customHeight="1">
      <c r="B524" s="568" t="s">
        <v>241</v>
      </c>
      <c r="C524" s="569"/>
      <c r="D524" s="569"/>
      <c r="E524" s="569"/>
      <c r="F524" s="42" t="s">
        <v>5</v>
      </c>
      <c r="G524" s="43"/>
      <c r="H524" s="44"/>
      <c r="I524" s="45">
        <v>24</v>
      </c>
      <c r="J524" s="44">
        <v>197272</v>
      </c>
      <c r="K524" s="45"/>
      <c r="L524" s="44"/>
      <c r="M524" s="45"/>
      <c r="N524" s="45"/>
      <c r="O524" s="45">
        <f>G524+I524+K524+M524</f>
        <v>24</v>
      </c>
      <c r="P524" s="46">
        <f>H524+J524+L524+N524</f>
        <v>197272</v>
      </c>
      <c r="Q524" s="47"/>
      <c r="R524" s="45"/>
      <c r="S524" s="45"/>
      <c r="T524" s="44"/>
      <c r="U524" s="45"/>
      <c r="V524" s="44"/>
      <c r="W524" s="45"/>
      <c r="X524" s="44"/>
      <c r="Y524" s="45"/>
      <c r="Z524" s="44"/>
      <c r="AA524" s="45"/>
      <c r="AB524" s="44"/>
      <c r="AC524" s="45">
        <f>Q524+S524+U524+W524+Y524+AA524</f>
        <v>0</v>
      </c>
      <c r="AD524" s="48">
        <f>R524+T524+V524+X524+Z524+AB524</f>
        <v>0</v>
      </c>
      <c r="AE524" s="43">
        <f>O524+AC524</f>
        <v>24</v>
      </c>
      <c r="AF524" s="45">
        <f>P524+AD524</f>
        <v>197272</v>
      </c>
      <c r="AG524" s="45"/>
      <c r="AH524" s="49"/>
    </row>
    <row r="525" spans="2:34" ht="24" customHeight="1">
      <c r="B525" s="560"/>
      <c r="C525" s="558"/>
      <c r="D525" s="558"/>
      <c r="E525" s="558"/>
      <c r="F525" s="23" t="s">
        <v>6</v>
      </c>
      <c r="G525" s="24"/>
      <c r="H525" s="25"/>
      <c r="I525" s="25"/>
      <c r="J525" s="25"/>
      <c r="K525" s="25"/>
      <c r="L525" s="25"/>
      <c r="M525" s="25"/>
      <c r="N525" s="25"/>
      <c r="O525" s="26">
        <f>G525+I525+K525+M525</f>
        <v>0</v>
      </c>
      <c r="P525" s="27">
        <f t="shared" ref="P525:P526" si="466">H525+J525+L525+N525</f>
        <v>0</v>
      </c>
      <c r="Q525" s="28"/>
      <c r="R525" s="25"/>
      <c r="S525" s="25"/>
      <c r="T525" s="25"/>
      <c r="U525" s="25"/>
      <c r="V525" s="25"/>
      <c r="W525" s="25"/>
      <c r="X525" s="25"/>
      <c r="Y525" s="25"/>
      <c r="Z525" s="25"/>
      <c r="AA525" s="25"/>
      <c r="AB525" s="25"/>
      <c r="AC525" s="26">
        <f t="shared" ref="AC525:AD526" si="467">Q525+S525+U525+W525+Y525+AA525</f>
        <v>0</v>
      </c>
      <c r="AD525" s="29">
        <f t="shared" si="467"/>
        <v>0</v>
      </c>
      <c r="AE525" s="30">
        <f t="shared" ref="AE525:AF526" si="468">O525+AC525</f>
        <v>0</v>
      </c>
      <c r="AF525" s="26">
        <f t="shared" si="468"/>
        <v>0</v>
      </c>
      <c r="AG525" s="25"/>
      <c r="AH525" s="31"/>
    </row>
    <row r="526" spans="2:34" ht="24" customHeight="1">
      <c r="B526" s="560"/>
      <c r="C526" s="558"/>
      <c r="D526" s="558"/>
      <c r="E526" s="558"/>
      <c r="F526" s="32" t="s">
        <v>10</v>
      </c>
      <c r="G526" s="33"/>
      <c r="H526" s="34"/>
      <c r="I526" s="34"/>
      <c r="J526" s="34"/>
      <c r="K526" s="34"/>
      <c r="L526" s="34"/>
      <c r="M526" s="34"/>
      <c r="N526" s="34"/>
      <c r="O526" s="35">
        <f>G526+I526+K526+M526</f>
        <v>0</v>
      </c>
      <c r="P526" s="36">
        <f t="shared" si="466"/>
        <v>0</v>
      </c>
      <c r="Q526" s="37"/>
      <c r="R526" s="34"/>
      <c r="S526" s="34"/>
      <c r="T526" s="34"/>
      <c r="U526" s="34"/>
      <c r="V526" s="34"/>
      <c r="W526" s="34"/>
      <c r="X526" s="34"/>
      <c r="Y526" s="34"/>
      <c r="Z526" s="34"/>
      <c r="AA526" s="34"/>
      <c r="AB526" s="34"/>
      <c r="AC526" s="35">
        <f t="shared" si="467"/>
        <v>0</v>
      </c>
      <c r="AD526" s="38">
        <f t="shared" si="467"/>
        <v>0</v>
      </c>
      <c r="AE526" s="39">
        <f t="shared" si="468"/>
        <v>0</v>
      </c>
      <c r="AF526" s="35">
        <f t="shared" si="468"/>
        <v>0</v>
      </c>
      <c r="AG526" s="40"/>
      <c r="AH526" s="41"/>
    </row>
    <row r="527" spans="2:34" ht="24" customHeight="1">
      <c r="B527" s="560"/>
      <c r="C527" s="558"/>
      <c r="D527" s="558"/>
      <c r="E527" s="558"/>
      <c r="F527" s="50" t="s">
        <v>16</v>
      </c>
      <c r="G527" s="51">
        <f>SUM(G524:G526)</f>
        <v>0</v>
      </c>
      <c r="H527" s="52">
        <f t="shared" ref="H527:AH527" si="469">SUM(H524:H526)</f>
        <v>0</v>
      </c>
      <c r="I527" s="52">
        <f t="shared" si="469"/>
        <v>24</v>
      </c>
      <c r="J527" s="52">
        <f t="shared" si="469"/>
        <v>197272</v>
      </c>
      <c r="K527" s="52">
        <f t="shared" si="469"/>
        <v>0</v>
      </c>
      <c r="L527" s="52">
        <f t="shared" si="469"/>
        <v>0</v>
      </c>
      <c r="M527" s="52">
        <f t="shared" si="469"/>
        <v>0</v>
      </c>
      <c r="N527" s="52">
        <f t="shared" si="469"/>
        <v>0</v>
      </c>
      <c r="O527" s="52">
        <f t="shared" si="469"/>
        <v>24</v>
      </c>
      <c r="P527" s="53">
        <f t="shared" si="469"/>
        <v>197272</v>
      </c>
      <c r="Q527" s="54">
        <f t="shared" si="469"/>
        <v>0</v>
      </c>
      <c r="R527" s="52">
        <f t="shared" si="469"/>
        <v>0</v>
      </c>
      <c r="S527" s="52">
        <f t="shared" si="469"/>
        <v>0</v>
      </c>
      <c r="T527" s="52">
        <f t="shared" si="469"/>
        <v>0</v>
      </c>
      <c r="U527" s="52">
        <f t="shared" si="469"/>
        <v>0</v>
      </c>
      <c r="V527" s="52">
        <f t="shared" si="469"/>
        <v>0</v>
      </c>
      <c r="W527" s="52">
        <f t="shared" si="469"/>
        <v>0</v>
      </c>
      <c r="X527" s="52">
        <f t="shared" si="469"/>
        <v>0</v>
      </c>
      <c r="Y527" s="52">
        <f t="shared" si="469"/>
        <v>0</v>
      </c>
      <c r="Z527" s="52">
        <f t="shared" si="469"/>
        <v>0</v>
      </c>
      <c r="AA527" s="52">
        <f t="shared" si="469"/>
        <v>0</v>
      </c>
      <c r="AB527" s="52">
        <f t="shared" si="469"/>
        <v>0</v>
      </c>
      <c r="AC527" s="52">
        <f t="shared" si="469"/>
        <v>0</v>
      </c>
      <c r="AD527" s="55">
        <f t="shared" si="469"/>
        <v>0</v>
      </c>
      <c r="AE527" s="51">
        <f t="shared" si="469"/>
        <v>24</v>
      </c>
      <c r="AF527" s="52">
        <f t="shared" si="469"/>
        <v>197272</v>
      </c>
      <c r="AG527" s="52">
        <f t="shared" si="469"/>
        <v>0</v>
      </c>
      <c r="AH527" s="53">
        <f t="shared" si="469"/>
        <v>0</v>
      </c>
    </row>
    <row r="528" spans="2:34" ht="24" customHeight="1">
      <c r="B528" s="568" t="s">
        <v>242</v>
      </c>
      <c r="C528" s="569"/>
      <c r="D528" s="569"/>
      <c r="E528" s="569"/>
      <c r="F528" s="42" t="s">
        <v>5</v>
      </c>
      <c r="G528" s="43"/>
      <c r="H528" s="44"/>
      <c r="I528" s="45"/>
      <c r="J528" s="44"/>
      <c r="K528" s="45"/>
      <c r="L528" s="44"/>
      <c r="M528" s="45"/>
      <c r="N528" s="45"/>
      <c r="O528" s="45">
        <f>G528+I528+K528+M528</f>
        <v>0</v>
      </c>
      <c r="P528" s="46">
        <f>H528+J528+L528+N528</f>
        <v>0</v>
      </c>
      <c r="Q528" s="47">
        <v>1</v>
      </c>
      <c r="R528" s="45">
        <v>26250</v>
      </c>
      <c r="S528" s="45"/>
      <c r="T528" s="44"/>
      <c r="U528" s="45">
        <v>1</v>
      </c>
      <c r="V528" s="44">
        <v>6599250</v>
      </c>
      <c r="W528" s="45"/>
      <c r="X528" s="44"/>
      <c r="Y528" s="45"/>
      <c r="Z528" s="44"/>
      <c r="AA528" s="45"/>
      <c r="AB528" s="44"/>
      <c r="AC528" s="45">
        <f>Q528+S528+U528+W528+Y528+AA528</f>
        <v>2</v>
      </c>
      <c r="AD528" s="48">
        <f>R528+T528+V528+X528+Z528+AB528</f>
        <v>6625500</v>
      </c>
      <c r="AE528" s="43">
        <f>O528+AC528</f>
        <v>2</v>
      </c>
      <c r="AF528" s="45">
        <f>P528+AD528</f>
        <v>6625500</v>
      </c>
      <c r="AG528" s="45"/>
      <c r="AH528" s="49"/>
    </row>
    <row r="529" spans="2:34" ht="24" customHeight="1">
      <c r="B529" s="560"/>
      <c r="C529" s="558"/>
      <c r="D529" s="558"/>
      <c r="E529" s="558"/>
      <c r="F529" s="23" t="s">
        <v>6</v>
      </c>
      <c r="G529" s="24"/>
      <c r="H529" s="25"/>
      <c r="I529" s="25"/>
      <c r="J529" s="25"/>
      <c r="K529" s="25"/>
      <c r="L529" s="25"/>
      <c r="M529" s="25"/>
      <c r="N529" s="25"/>
      <c r="O529" s="26">
        <f>G529+I529+K529+M529</f>
        <v>0</v>
      </c>
      <c r="P529" s="27">
        <f t="shared" ref="P529:P530" si="470">H529+J529+L529+N529</f>
        <v>0</v>
      </c>
      <c r="Q529" s="28"/>
      <c r="R529" s="25"/>
      <c r="S529" s="25"/>
      <c r="T529" s="25"/>
      <c r="U529" s="25"/>
      <c r="V529" s="25"/>
      <c r="W529" s="25"/>
      <c r="X529" s="25"/>
      <c r="Y529" s="25"/>
      <c r="Z529" s="25"/>
      <c r="AA529" s="25"/>
      <c r="AB529" s="25"/>
      <c r="AC529" s="26">
        <f t="shared" ref="AC529:AD530" si="471">Q529+S529+U529+W529+Y529+AA529</f>
        <v>0</v>
      </c>
      <c r="AD529" s="29">
        <f t="shared" si="471"/>
        <v>0</v>
      </c>
      <c r="AE529" s="30">
        <f t="shared" ref="AE529:AF530" si="472">O529+AC529</f>
        <v>0</v>
      </c>
      <c r="AF529" s="26">
        <f t="shared" si="472"/>
        <v>0</v>
      </c>
      <c r="AG529" s="25"/>
      <c r="AH529" s="31"/>
    </row>
    <row r="530" spans="2:34" ht="24" customHeight="1">
      <c r="B530" s="560"/>
      <c r="C530" s="558"/>
      <c r="D530" s="558"/>
      <c r="E530" s="558"/>
      <c r="F530" s="32" t="s">
        <v>10</v>
      </c>
      <c r="G530" s="33"/>
      <c r="H530" s="34"/>
      <c r="I530" s="34"/>
      <c r="J530" s="34"/>
      <c r="K530" s="34"/>
      <c r="L530" s="34"/>
      <c r="M530" s="34"/>
      <c r="N530" s="34"/>
      <c r="O530" s="35">
        <f>G530+I530+K530+M530</f>
        <v>0</v>
      </c>
      <c r="P530" s="36">
        <f t="shared" si="470"/>
        <v>0</v>
      </c>
      <c r="Q530" s="37"/>
      <c r="R530" s="34"/>
      <c r="S530" s="34"/>
      <c r="T530" s="34"/>
      <c r="U530" s="34"/>
      <c r="V530" s="34"/>
      <c r="W530" s="34"/>
      <c r="X530" s="34"/>
      <c r="Y530" s="34"/>
      <c r="Z530" s="34"/>
      <c r="AA530" s="34"/>
      <c r="AB530" s="34"/>
      <c r="AC530" s="35">
        <f t="shared" si="471"/>
        <v>0</v>
      </c>
      <c r="AD530" s="38">
        <f t="shared" si="471"/>
        <v>0</v>
      </c>
      <c r="AE530" s="39">
        <f t="shared" si="472"/>
        <v>0</v>
      </c>
      <c r="AF530" s="35">
        <f t="shared" si="472"/>
        <v>0</v>
      </c>
      <c r="AG530" s="40"/>
      <c r="AH530" s="41"/>
    </row>
    <row r="531" spans="2:34" ht="24" customHeight="1">
      <c r="B531" s="560"/>
      <c r="C531" s="558"/>
      <c r="D531" s="558"/>
      <c r="E531" s="558"/>
      <c r="F531" s="50" t="s">
        <v>16</v>
      </c>
      <c r="G531" s="51">
        <f>SUM(G528:G530)</f>
        <v>0</v>
      </c>
      <c r="H531" s="52">
        <f t="shared" ref="H531:AH531" si="473">SUM(H528:H530)</f>
        <v>0</v>
      </c>
      <c r="I531" s="52">
        <f t="shared" si="473"/>
        <v>0</v>
      </c>
      <c r="J531" s="52">
        <f t="shared" si="473"/>
        <v>0</v>
      </c>
      <c r="K531" s="52">
        <f t="shared" si="473"/>
        <v>0</v>
      </c>
      <c r="L531" s="52">
        <f t="shared" si="473"/>
        <v>0</v>
      </c>
      <c r="M531" s="52">
        <f t="shared" si="473"/>
        <v>0</v>
      </c>
      <c r="N531" s="52">
        <f t="shared" si="473"/>
        <v>0</v>
      </c>
      <c r="O531" s="52">
        <f t="shared" si="473"/>
        <v>0</v>
      </c>
      <c r="P531" s="53">
        <f t="shared" si="473"/>
        <v>0</v>
      </c>
      <c r="Q531" s="54">
        <f t="shared" si="473"/>
        <v>1</v>
      </c>
      <c r="R531" s="52">
        <f t="shared" si="473"/>
        <v>26250</v>
      </c>
      <c r="S531" s="52">
        <f t="shared" si="473"/>
        <v>0</v>
      </c>
      <c r="T531" s="52">
        <f t="shared" si="473"/>
        <v>0</v>
      </c>
      <c r="U531" s="52">
        <f t="shared" si="473"/>
        <v>1</v>
      </c>
      <c r="V531" s="52">
        <f t="shared" si="473"/>
        <v>6599250</v>
      </c>
      <c r="W531" s="52">
        <f t="shared" si="473"/>
        <v>0</v>
      </c>
      <c r="X531" s="52">
        <f t="shared" si="473"/>
        <v>0</v>
      </c>
      <c r="Y531" s="52">
        <f t="shared" si="473"/>
        <v>0</v>
      </c>
      <c r="Z531" s="52">
        <f t="shared" si="473"/>
        <v>0</v>
      </c>
      <c r="AA531" s="52">
        <f t="shared" si="473"/>
        <v>0</v>
      </c>
      <c r="AB531" s="52">
        <f t="shared" si="473"/>
        <v>0</v>
      </c>
      <c r="AC531" s="52">
        <f t="shared" si="473"/>
        <v>2</v>
      </c>
      <c r="AD531" s="55">
        <f t="shared" si="473"/>
        <v>6625500</v>
      </c>
      <c r="AE531" s="51">
        <f t="shared" si="473"/>
        <v>2</v>
      </c>
      <c r="AF531" s="52">
        <f t="shared" si="473"/>
        <v>6625500</v>
      </c>
      <c r="AG531" s="52">
        <f t="shared" si="473"/>
        <v>0</v>
      </c>
      <c r="AH531" s="53">
        <f t="shared" si="473"/>
        <v>0</v>
      </c>
    </row>
    <row r="532" spans="2:34" ht="24" customHeight="1">
      <c r="B532" s="568" t="s">
        <v>243</v>
      </c>
      <c r="C532" s="569"/>
      <c r="D532" s="569"/>
      <c r="E532" s="569"/>
      <c r="F532" s="42" t="s">
        <v>5</v>
      </c>
      <c r="G532" s="43"/>
      <c r="H532" s="44"/>
      <c r="I532" s="45"/>
      <c r="J532" s="44"/>
      <c r="K532" s="45"/>
      <c r="L532" s="44"/>
      <c r="M532" s="45"/>
      <c r="N532" s="45"/>
      <c r="O532" s="45">
        <f>G532+I532+K532+M532</f>
        <v>0</v>
      </c>
      <c r="P532" s="46">
        <f>H532+J532+L532+N532</f>
        <v>0</v>
      </c>
      <c r="Q532" s="47"/>
      <c r="R532" s="45"/>
      <c r="S532" s="45">
        <v>1</v>
      </c>
      <c r="T532" s="44">
        <v>13020</v>
      </c>
      <c r="U532" s="45"/>
      <c r="V532" s="44"/>
      <c r="W532" s="45"/>
      <c r="X532" s="44"/>
      <c r="Y532" s="45"/>
      <c r="Z532" s="44"/>
      <c r="AA532" s="45"/>
      <c r="AB532" s="44"/>
      <c r="AC532" s="45">
        <f>Q532+S532+U532+W532+Y532+AA532</f>
        <v>1</v>
      </c>
      <c r="AD532" s="48">
        <f>R532+T532+V532+X532+Z532+AB532</f>
        <v>13020</v>
      </c>
      <c r="AE532" s="43">
        <f>O532+AC532</f>
        <v>1</v>
      </c>
      <c r="AF532" s="45">
        <f>P532+AD532</f>
        <v>13020</v>
      </c>
      <c r="AG532" s="45"/>
      <c r="AH532" s="49"/>
    </row>
    <row r="533" spans="2:34" ht="24" customHeight="1">
      <c r="B533" s="560"/>
      <c r="C533" s="558"/>
      <c r="D533" s="558"/>
      <c r="E533" s="558"/>
      <c r="F533" s="23" t="s">
        <v>6</v>
      </c>
      <c r="G533" s="24"/>
      <c r="H533" s="25"/>
      <c r="I533" s="25"/>
      <c r="J533" s="25"/>
      <c r="K533" s="25"/>
      <c r="L533" s="25"/>
      <c r="M533" s="25"/>
      <c r="N533" s="25"/>
      <c r="O533" s="26">
        <f>G533+I533+K533+M533</f>
        <v>0</v>
      </c>
      <c r="P533" s="27">
        <f t="shared" ref="P533:P534" si="474">H533+J533+L533+N533</f>
        <v>0</v>
      </c>
      <c r="Q533" s="28"/>
      <c r="R533" s="25"/>
      <c r="S533" s="25"/>
      <c r="T533" s="25"/>
      <c r="U533" s="25"/>
      <c r="V533" s="25"/>
      <c r="W533" s="25"/>
      <c r="X533" s="25"/>
      <c r="Y533" s="25"/>
      <c r="Z533" s="25"/>
      <c r="AA533" s="25"/>
      <c r="AB533" s="25"/>
      <c r="AC533" s="26">
        <f t="shared" ref="AC533:AD534" si="475">Q533+S533+U533+W533+Y533+AA533</f>
        <v>0</v>
      </c>
      <c r="AD533" s="29">
        <f t="shared" si="475"/>
        <v>0</v>
      </c>
      <c r="AE533" s="30">
        <f t="shared" ref="AE533:AF534" si="476">O533+AC533</f>
        <v>0</v>
      </c>
      <c r="AF533" s="26">
        <f t="shared" si="476"/>
        <v>0</v>
      </c>
      <c r="AG533" s="25"/>
      <c r="AH533" s="31"/>
    </row>
    <row r="534" spans="2:34" ht="24" customHeight="1">
      <c r="B534" s="560"/>
      <c r="C534" s="558"/>
      <c r="D534" s="558"/>
      <c r="E534" s="558"/>
      <c r="F534" s="32" t="s">
        <v>10</v>
      </c>
      <c r="G534" s="33"/>
      <c r="H534" s="34"/>
      <c r="I534" s="34"/>
      <c r="J534" s="34"/>
      <c r="K534" s="34"/>
      <c r="L534" s="34"/>
      <c r="M534" s="34"/>
      <c r="N534" s="34"/>
      <c r="O534" s="35">
        <f>G534+I534+K534+M534</f>
        <v>0</v>
      </c>
      <c r="P534" s="36">
        <f t="shared" si="474"/>
        <v>0</v>
      </c>
      <c r="Q534" s="37"/>
      <c r="R534" s="34"/>
      <c r="S534" s="34"/>
      <c r="T534" s="34"/>
      <c r="U534" s="34"/>
      <c r="V534" s="34"/>
      <c r="W534" s="34"/>
      <c r="X534" s="34"/>
      <c r="Y534" s="34"/>
      <c r="Z534" s="34"/>
      <c r="AA534" s="34"/>
      <c r="AB534" s="34"/>
      <c r="AC534" s="35">
        <f t="shared" si="475"/>
        <v>0</v>
      </c>
      <c r="AD534" s="38">
        <f t="shared" si="475"/>
        <v>0</v>
      </c>
      <c r="AE534" s="39">
        <f t="shared" si="476"/>
        <v>0</v>
      </c>
      <c r="AF534" s="35">
        <f t="shared" si="476"/>
        <v>0</v>
      </c>
      <c r="AG534" s="40"/>
      <c r="AH534" s="41"/>
    </row>
    <row r="535" spans="2:34" ht="24" customHeight="1">
      <c r="B535" s="560"/>
      <c r="C535" s="558"/>
      <c r="D535" s="558"/>
      <c r="E535" s="558"/>
      <c r="F535" s="50" t="s">
        <v>16</v>
      </c>
      <c r="G535" s="51">
        <f>SUM(G532:G534)</f>
        <v>0</v>
      </c>
      <c r="H535" s="52">
        <f t="shared" ref="H535:AH535" si="477">SUM(H532:H534)</f>
        <v>0</v>
      </c>
      <c r="I535" s="52">
        <f t="shared" si="477"/>
        <v>0</v>
      </c>
      <c r="J535" s="52">
        <f t="shared" si="477"/>
        <v>0</v>
      </c>
      <c r="K535" s="52">
        <f t="shared" si="477"/>
        <v>0</v>
      </c>
      <c r="L535" s="52">
        <f t="shared" si="477"/>
        <v>0</v>
      </c>
      <c r="M535" s="52">
        <f t="shared" si="477"/>
        <v>0</v>
      </c>
      <c r="N535" s="52">
        <f t="shared" si="477"/>
        <v>0</v>
      </c>
      <c r="O535" s="52">
        <f t="shared" si="477"/>
        <v>0</v>
      </c>
      <c r="P535" s="53">
        <f t="shared" si="477"/>
        <v>0</v>
      </c>
      <c r="Q535" s="54">
        <f t="shared" si="477"/>
        <v>0</v>
      </c>
      <c r="R535" s="52">
        <f t="shared" si="477"/>
        <v>0</v>
      </c>
      <c r="S535" s="52">
        <f t="shared" si="477"/>
        <v>1</v>
      </c>
      <c r="T535" s="52">
        <f t="shared" si="477"/>
        <v>13020</v>
      </c>
      <c r="U535" s="52">
        <f t="shared" si="477"/>
        <v>0</v>
      </c>
      <c r="V535" s="52">
        <f t="shared" si="477"/>
        <v>0</v>
      </c>
      <c r="W535" s="52">
        <f t="shared" si="477"/>
        <v>0</v>
      </c>
      <c r="X535" s="52">
        <f t="shared" si="477"/>
        <v>0</v>
      </c>
      <c r="Y535" s="52">
        <f t="shared" si="477"/>
        <v>0</v>
      </c>
      <c r="Z535" s="52">
        <f t="shared" si="477"/>
        <v>0</v>
      </c>
      <c r="AA535" s="52">
        <f t="shared" si="477"/>
        <v>0</v>
      </c>
      <c r="AB535" s="52">
        <f t="shared" si="477"/>
        <v>0</v>
      </c>
      <c r="AC535" s="52">
        <f t="shared" si="477"/>
        <v>1</v>
      </c>
      <c r="AD535" s="55">
        <f t="shared" si="477"/>
        <v>13020</v>
      </c>
      <c r="AE535" s="51">
        <f t="shared" si="477"/>
        <v>1</v>
      </c>
      <c r="AF535" s="52">
        <f t="shared" si="477"/>
        <v>13020</v>
      </c>
      <c r="AG535" s="52">
        <f t="shared" si="477"/>
        <v>0</v>
      </c>
      <c r="AH535" s="53">
        <f t="shared" si="477"/>
        <v>0</v>
      </c>
    </row>
    <row r="536" spans="2:34" ht="24" customHeight="1">
      <c r="B536" s="568" t="s">
        <v>244</v>
      </c>
      <c r="C536" s="569"/>
      <c r="D536" s="569"/>
      <c r="E536" s="569"/>
      <c r="F536" s="42" t="s">
        <v>5</v>
      </c>
      <c r="G536" s="43"/>
      <c r="H536" s="44"/>
      <c r="I536" s="45"/>
      <c r="J536" s="44"/>
      <c r="K536" s="45"/>
      <c r="L536" s="44"/>
      <c r="M536" s="45"/>
      <c r="N536" s="45"/>
      <c r="O536" s="45">
        <f>G536+I536+K536+M536</f>
        <v>0</v>
      </c>
      <c r="P536" s="46">
        <f>H536+J536+L536+N536</f>
        <v>0</v>
      </c>
      <c r="Q536" s="47"/>
      <c r="R536" s="45"/>
      <c r="S536" s="45"/>
      <c r="T536" s="44"/>
      <c r="U536" s="45"/>
      <c r="V536" s="44"/>
      <c r="W536" s="45"/>
      <c r="X536" s="44"/>
      <c r="Y536" s="45"/>
      <c r="Z536" s="44"/>
      <c r="AA536" s="45"/>
      <c r="AB536" s="44"/>
      <c r="AC536" s="45">
        <f>Q536+S536+U536+W536+Y536+AA536</f>
        <v>0</v>
      </c>
      <c r="AD536" s="48">
        <f>R536+T536+V536+X536+Z536+AB536</f>
        <v>0</v>
      </c>
      <c r="AE536" s="43">
        <f>O536+AC536</f>
        <v>0</v>
      </c>
      <c r="AF536" s="45">
        <f>P536+AD536</f>
        <v>0</v>
      </c>
      <c r="AG536" s="45"/>
      <c r="AH536" s="49"/>
    </row>
    <row r="537" spans="2:34" ht="24" customHeight="1">
      <c r="B537" s="560"/>
      <c r="C537" s="558"/>
      <c r="D537" s="558"/>
      <c r="E537" s="558"/>
      <c r="F537" s="23" t="s">
        <v>6</v>
      </c>
      <c r="G537" s="24"/>
      <c r="H537" s="25"/>
      <c r="I537" s="25"/>
      <c r="J537" s="25"/>
      <c r="K537" s="25"/>
      <c r="L537" s="25"/>
      <c r="M537" s="25"/>
      <c r="N537" s="25"/>
      <c r="O537" s="26">
        <f>G537+I537+K537+M537</f>
        <v>0</v>
      </c>
      <c r="P537" s="27">
        <f t="shared" ref="P537:P538" si="478">H537+J537+L537+N537</f>
        <v>0</v>
      </c>
      <c r="Q537" s="28"/>
      <c r="R537" s="25"/>
      <c r="S537" s="25"/>
      <c r="T537" s="25"/>
      <c r="U537" s="25"/>
      <c r="V537" s="25"/>
      <c r="W537" s="25"/>
      <c r="X537" s="25"/>
      <c r="Y537" s="25"/>
      <c r="Z537" s="25"/>
      <c r="AA537" s="25"/>
      <c r="AB537" s="25"/>
      <c r="AC537" s="26">
        <f t="shared" ref="AC537:AD538" si="479">Q537+S537+U537+W537+Y537+AA537</f>
        <v>0</v>
      </c>
      <c r="AD537" s="29">
        <f t="shared" si="479"/>
        <v>0</v>
      </c>
      <c r="AE537" s="30">
        <f t="shared" ref="AE537:AF538" si="480">O537+AC537</f>
        <v>0</v>
      </c>
      <c r="AF537" s="26">
        <f t="shared" si="480"/>
        <v>0</v>
      </c>
      <c r="AG537" s="25"/>
      <c r="AH537" s="31"/>
    </row>
    <row r="538" spans="2:34" ht="24" customHeight="1">
      <c r="B538" s="560"/>
      <c r="C538" s="558"/>
      <c r="D538" s="558"/>
      <c r="E538" s="558"/>
      <c r="F538" s="32" t="s">
        <v>10</v>
      </c>
      <c r="G538" s="33"/>
      <c r="H538" s="34"/>
      <c r="I538" s="34"/>
      <c r="J538" s="34"/>
      <c r="K538" s="34"/>
      <c r="L538" s="34"/>
      <c r="M538" s="34"/>
      <c r="N538" s="34"/>
      <c r="O538" s="35">
        <f>G538+I538+K538+M538</f>
        <v>0</v>
      </c>
      <c r="P538" s="36">
        <f t="shared" si="478"/>
        <v>0</v>
      </c>
      <c r="Q538" s="37"/>
      <c r="R538" s="34"/>
      <c r="S538" s="34"/>
      <c r="T538" s="34"/>
      <c r="U538" s="34"/>
      <c r="V538" s="34"/>
      <c r="W538" s="34"/>
      <c r="X538" s="34"/>
      <c r="Y538" s="34"/>
      <c r="Z538" s="34"/>
      <c r="AA538" s="34"/>
      <c r="AB538" s="34"/>
      <c r="AC538" s="35">
        <f t="shared" si="479"/>
        <v>0</v>
      </c>
      <c r="AD538" s="38">
        <f t="shared" si="479"/>
        <v>0</v>
      </c>
      <c r="AE538" s="39">
        <f t="shared" si="480"/>
        <v>0</v>
      </c>
      <c r="AF538" s="35">
        <f t="shared" si="480"/>
        <v>0</v>
      </c>
      <c r="AG538" s="40"/>
      <c r="AH538" s="41"/>
    </row>
    <row r="539" spans="2:34" ht="24" customHeight="1">
      <c r="B539" s="560"/>
      <c r="C539" s="558"/>
      <c r="D539" s="558"/>
      <c r="E539" s="558"/>
      <c r="F539" s="50" t="s">
        <v>16</v>
      </c>
      <c r="G539" s="51">
        <f>SUM(G536:G538)</f>
        <v>0</v>
      </c>
      <c r="H539" s="52">
        <f t="shared" ref="H539:AH539" si="481">SUM(H536:H538)</f>
        <v>0</v>
      </c>
      <c r="I539" s="52">
        <f t="shared" si="481"/>
        <v>0</v>
      </c>
      <c r="J539" s="52">
        <f t="shared" si="481"/>
        <v>0</v>
      </c>
      <c r="K539" s="52">
        <f t="shared" si="481"/>
        <v>0</v>
      </c>
      <c r="L539" s="52">
        <f t="shared" si="481"/>
        <v>0</v>
      </c>
      <c r="M539" s="52">
        <f t="shared" si="481"/>
        <v>0</v>
      </c>
      <c r="N539" s="52">
        <f t="shared" si="481"/>
        <v>0</v>
      </c>
      <c r="O539" s="52">
        <f t="shared" si="481"/>
        <v>0</v>
      </c>
      <c r="P539" s="53">
        <f t="shared" si="481"/>
        <v>0</v>
      </c>
      <c r="Q539" s="54">
        <f t="shared" si="481"/>
        <v>0</v>
      </c>
      <c r="R539" s="52">
        <f t="shared" si="481"/>
        <v>0</v>
      </c>
      <c r="S539" s="52">
        <f t="shared" si="481"/>
        <v>0</v>
      </c>
      <c r="T539" s="52">
        <f t="shared" si="481"/>
        <v>0</v>
      </c>
      <c r="U539" s="52">
        <f t="shared" si="481"/>
        <v>0</v>
      </c>
      <c r="V539" s="52">
        <f t="shared" si="481"/>
        <v>0</v>
      </c>
      <c r="W539" s="52">
        <f t="shared" si="481"/>
        <v>0</v>
      </c>
      <c r="X539" s="52">
        <f t="shared" si="481"/>
        <v>0</v>
      </c>
      <c r="Y539" s="52">
        <f t="shared" si="481"/>
        <v>0</v>
      </c>
      <c r="Z539" s="52">
        <f t="shared" si="481"/>
        <v>0</v>
      </c>
      <c r="AA539" s="52">
        <f t="shared" si="481"/>
        <v>0</v>
      </c>
      <c r="AB539" s="52">
        <f t="shared" si="481"/>
        <v>0</v>
      </c>
      <c r="AC539" s="52">
        <f t="shared" si="481"/>
        <v>0</v>
      </c>
      <c r="AD539" s="55">
        <f t="shared" si="481"/>
        <v>0</v>
      </c>
      <c r="AE539" s="51">
        <f t="shared" si="481"/>
        <v>0</v>
      </c>
      <c r="AF539" s="52">
        <f t="shared" si="481"/>
        <v>0</v>
      </c>
      <c r="AG539" s="52">
        <f t="shared" si="481"/>
        <v>0</v>
      </c>
      <c r="AH539" s="53">
        <f t="shared" si="481"/>
        <v>0</v>
      </c>
    </row>
    <row r="540" spans="2:34" ht="24" customHeight="1">
      <c r="B540" s="568" t="s">
        <v>245</v>
      </c>
      <c r="C540" s="569"/>
      <c r="D540" s="569"/>
      <c r="E540" s="569"/>
      <c r="F540" s="42" t="s">
        <v>5</v>
      </c>
      <c r="G540" s="43"/>
      <c r="H540" s="44"/>
      <c r="I540" s="45"/>
      <c r="J540" s="44"/>
      <c r="K540" s="45"/>
      <c r="L540" s="44"/>
      <c r="M540" s="45"/>
      <c r="N540" s="45"/>
      <c r="O540" s="45">
        <f>G540+I540+K540+M540</f>
        <v>0</v>
      </c>
      <c r="P540" s="46">
        <f>H540+J540+L540+N540</f>
        <v>0</v>
      </c>
      <c r="Q540" s="47"/>
      <c r="R540" s="45"/>
      <c r="S540" s="45"/>
      <c r="T540" s="44"/>
      <c r="U540" s="45"/>
      <c r="V540" s="44"/>
      <c r="W540" s="45"/>
      <c r="X540" s="44"/>
      <c r="Y540" s="45"/>
      <c r="Z540" s="44"/>
      <c r="AA540" s="45"/>
      <c r="AB540" s="44"/>
      <c r="AC540" s="45">
        <f>Q540+S540+U540+W540+Y540+AA540</f>
        <v>0</v>
      </c>
      <c r="AD540" s="48">
        <f>R540+T540+V540+X540+Z540+AB540</f>
        <v>0</v>
      </c>
      <c r="AE540" s="43">
        <f>O540+AC540</f>
        <v>0</v>
      </c>
      <c r="AF540" s="45">
        <f>P540+AD540</f>
        <v>0</v>
      </c>
      <c r="AG540" s="45"/>
      <c r="AH540" s="49"/>
    </row>
    <row r="541" spans="2:34" ht="24" customHeight="1">
      <c r="B541" s="560"/>
      <c r="C541" s="558"/>
      <c r="D541" s="558"/>
      <c r="E541" s="558"/>
      <c r="F541" s="23" t="s">
        <v>6</v>
      </c>
      <c r="G541" s="24"/>
      <c r="H541" s="25"/>
      <c r="I541" s="25"/>
      <c r="J541" s="25"/>
      <c r="K541" s="25"/>
      <c r="L541" s="25"/>
      <c r="M541" s="25"/>
      <c r="N541" s="25"/>
      <c r="O541" s="26">
        <f>G541+I541+K541+M541</f>
        <v>0</v>
      </c>
      <c r="P541" s="27">
        <f t="shared" ref="P541:P542" si="482">H541+J541+L541+N541</f>
        <v>0</v>
      </c>
      <c r="Q541" s="28"/>
      <c r="R541" s="25"/>
      <c r="S541" s="25"/>
      <c r="T541" s="25"/>
      <c r="U541" s="25"/>
      <c r="V541" s="25"/>
      <c r="W541" s="25"/>
      <c r="X541" s="25"/>
      <c r="Y541" s="25"/>
      <c r="Z541" s="25"/>
      <c r="AA541" s="25"/>
      <c r="AB541" s="25"/>
      <c r="AC541" s="26">
        <f t="shared" ref="AC541:AD542" si="483">Q541+S541+U541+W541+Y541+AA541</f>
        <v>0</v>
      </c>
      <c r="AD541" s="29">
        <f t="shared" si="483"/>
        <v>0</v>
      </c>
      <c r="AE541" s="30">
        <f t="shared" ref="AE541:AF542" si="484">O541+AC541</f>
        <v>0</v>
      </c>
      <c r="AF541" s="26">
        <f t="shared" si="484"/>
        <v>0</v>
      </c>
      <c r="AG541" s="25"/>
      <c r="AH541" s="31"/>
    </row>
    <row r="542" spans="2:34" ht="24" customHeight="1">
      <c r="B542" s="560"/>
      <c r="C542" s="558"/>
      <c r="D542" s="558"/>
      <c r="E542" s="558"/>
      <c r="F542" s="32" t="s">
        <v>10</v>
      </c>
      <c r="G542" s="33"/>
      <c r="H542" s="34"/>
      <c r="I542" s="34"/>
      <c r="J542" s="34"/>
      <c r="K542" s="34"/>
      <c r="L542" s="34"/>
      <c r="M542" s="34"/>
      <c r="N542" s="34"/>
      <c r="O542" s="35">
        <f>G542+I542+K542+M542</f>
        <v>0</v>
      </c>
      <c r="P542" s="36">
        <f t="shared" si="482"/>
        <v>0</v>
      </c>
      <c r="Q542" s="37"/>
      <c r="R542" s="34"/>
      <c r="S542" s="34"/>
      <c r="T542" s="34"/>
      <c r="U542" s="34"/>
      <c r="V542" s="34"/>
      <c r="W542" s="34"/>
      <c r="X542" s="34"/>
      <c r="Y542" s="34"/>
      <c r="Z542" s="34"/>
      <c r="AA542" s="34"/>
      <c r="AB542" s="34"/>
      <c r="AC542" s="35">
        <f t="shared" si="483"/>
        <v>0</v>
      </c>
      <c r="AD542" s="38">
        <f t="shared" si="483"/>
        <v>0</v>
      </c>
      <c r="AE542" s="39">
        <f t="shared" si="484"/>
        <v>0</v>
      </c>
      <c r="AF542" s="35">
        <f t="shared" si="484"/>
        <v>0</v>
      </c>
      <c r="AG542" s="40"/>
      <c r="AH542" s="41"/>
    </row>
    <row r="543" spans="2:34" ht="24" customHeight="1">
      <c r="B543" s="560"/>
      <c r="C543" s="558"/>
      <c r="D543" s="558"/>
      <c r="E543" s="558"/>
      <c r="F543" s="50" t="s">
        <v>16</v>
      </c>
      <c r="G543" s="51">
        <f>SUM(G540:G542)</f>
        <v>0</v>
      </c>
      <c r="H543" s="52">
        <f t="shared" ref="H543:AH543" si="485">SUM(H540:H542)</f>
        <v>0</v>
      </c>
      <c r="I543" s="52">
        <f t="shared" si="485"/>
        <v>0</v>
      </c>
      <c r="J543" s="52">
        <f t="shared" si="485"/>
        <v>0</v>
      </c>
      <c r="K543" s="52">
        <f t="shared" si="485"/>
        <v>0</v>
      </c>
      <c r="L543" s="52">
        <f t="shared" si="485"/>
        <v>0</v>
      </c>
      <c r="M543" s="52">
        <f t="shared" si="485"/>
        <v>0</v>
      </c>
      <c r="N543" s="52">
        <f t="shared" si="485"/>
        <v>0</v>
      </c>
      <c r="O543" s="52">
        <f t="shared" si="485"/>
        <v>0</v>
      </c>
      <c r="P543" s="53">
        <f t="shared" si="485"/>
        <v>0</v>
      </c>
      <c r="Q543" s="54">
        <f t="shared" si="485"/>
        <v>0</v>
      </c>
      <c r="R543" s="52">
        <f t="shared" si="485"/>
        <v>0</v>
      </c>
      <c r="S543" s="52">
        <f t="shared" si="485"/>
        <v>0</v>
      </c>
      <c r="T543" s="52">
        <f t="shared" si="485"/>
        <v>0</v>
      </c>
      <c r="U543" s="52">
        <f t="shared" si="485"/>
        <v>0</v>
      </c>
      <c r="V543" s="52">
        <f t="shared" si="485"/>
        <v>0</v>
      </c>
      <c r="W543" s="52">
        <f t="shared" si="485"/>
        <v>0</v>
      </c>
      <c r="X543" s="52">
        <f t="shared" si="485"/>
        <v>0</v>
      </c>
      <c r="Y543" s="52">
        <f t="shared" si="485"/>
        <v>0</v>
      </c>
      <c r="Z543" s="52">
        <f t="shared" si="485"/>
        <v>0</v>
      </c>
      <c r="AA543" s="52">
        <f t="shared" si="485"/>
        <v>0</v>
      </c>
      <c r="AB543" s="52">
        <f t="shared" si="485"/>
        <v>0</v>
      </c>
      <c r="AC543" s="52">
        <f t="shared" si="485"/>
        <v>0</v>
      </c>
      <c r="AD543" s="55">
        <f t="shared" si="485"/>
        <v>0</v>
      </c>
      <c r="AE543" s="51">
        <f t="shared" si="485"/>
        <v>0</v>
      </c>
      <c r="AF543" s="52">
        <f t="shared" si="485"/>
        <v>0</v>
      </c>
      <c r="AG543" s="52">
        <f t="shared" si="485"/>
        <v>0</v>
      </c>
      <c r="AH543" s="53">
        <f t="shared" si="485"/>
        <v>0</v>
      </c>
    </row>
    <row r="544" spans="2:34" ht="24" customHeight="1">
      <c r="B544" s="568" t="s">
        <v>246</v>
      </c>
      <c r="C544" s="569"/>
      <c r="D544" s="569"/>
      <c r="E544" s="569"/>
      <c r="F544" s="42" t="s">
        <v>5</v>
      </c>
      <c r="G544" s="43"/>
      <c r="H544" s="44"/>
      <c r="I544" s="45"/>
      <c r="J544" s="44"/>
      <c r="K544" s="45"/>
      <c r="L544" s="44"/>
      <c r="M544" s="45"/>
      <c r="N544" s="45"/>
      <c r="O544" s="45">
        <f>G544+I544+K544+M544</f>
        <v>0</v>
      </c>
      <c r="P544" s="46">
        <f>H544+J544+L544+N544</f>
        <v>0</v>
      </c>
      <c r="Q544" s="47"/>
      <c r="R544" s="45"/>
      <c r="S544" s="45">
        <v>6</v>
      </c>
      <c r="T544" s="44">
        <v>35162</v>
      </c>
      <c r="U544" s="45"/>
      <c r="V544" s="44"/>
      <c r="W544" s="45"/>
      <c r="X544" s="44"/>
      <c r="Y544" s="45"/>
      <c r="Z544" s="44"/>
      <c r="AA544" s="45"/>
      <c r="AB544" s="44"/>
      <c r="AC544" s="45">
        <f>Q544+S544+U544+W544+Y544+AA544</f>
        <v>6</v>
      </c>
      <c r="AD544" s="48">
        <f>R544+T544+V544+X544+Z544+AB544</f>
        <v>35162</v>
      </c>
      <c r="AE544" s="43">
        <f>O544+AC544</f>
        <v>6</v>
      </c>
      <c r="AF544" s="45">
        <f>P544+AD544</f>
        <v>35162</v>
      </c>
      <c r="AG544" s="45"/>
      <c r="AH544" s="49"/>
    </row>
    <row r="545" spans="2:34" ht="24" customHeight="1">
      <c r="B545" s="560"/>
      <c r="C545" s="558"/>
      <c r="D545" s="558"/>
      <c r="E545" s="558"/>
      <c r="F545" s="23" t="s">
        <v>6</v>
      </c>
      <c r="G545" s="24"/>
      <c r="H545" s="25"/>
      <c r="I545" s="25"/>
      <c r="J545" s="25"/>
      <c r="K545" s="25"/>
      <c r="L545" s="25"/>
      <c r="M545" s="25"/>
      <c r="N545" s="25"/>
      <c r="O545" s="26">
        <f>G545+I545+K545+M545</f>
        <v>0</v>
      </c>
      <c r="P545" s="27">
        <f t="shared" ref="P545:P546" si="486">H545+J545+L545+N545</f>
        <v>0</v>
      </c>
      <c r="Q545" s="28"/>
      <c r="R545" s="25"/>
      <c r="S545" s="25"/>
      <c r="T545" s="25"/>
      <c r="U545" s="25"/>
      <c r="V545" s="25"/>
      <c r="W545" s="25"/>
      <c r="X545" s="25"/>
      <c r="Y545" s="25"/>
      <c r="Z545" s="25"/>
      <c r="AA545" s="25"/>
      <c r="AB545" s="25"/>
      <c r="AC545" s="26">
        <f t="shared" ref="AC545:AD546" si="487">Q545+S545+U545+W545+Y545+AA545</f>
        <v>0</v>
      </c>
      <c r="AD545" s="29">
        <f t="shared" si="487"/>
        <v>0</v>
      </c>
      <c r="AE545" s="30">
        <f t="shared" ref="AE545:AF546" si="488">O545+AC545</f>
        <v>0</v>
      </c>
      <c r="AF545" s="26">
        <f t="shared" si="488"/>
        <v>0</v>
      </c>
      <c r="AG545" s="25"/>
      <c r="AH545" s="31"/>
    </row>
    <row r="546" spans="2:34" ht="24" customHeight="1">
      <c r="B546" s="560"/>
      <c r="C546" s="558"/>
      <c r="D546" s="558"/>
      <c r="E546" s="558"/>
      <c r="F546" s="32" t="s">
        <v>10</v>
      </c>
      <c r="G546" s="33"/>
      <c r="H546" s="34"/>
      <c r="I546" s="34"/>
      <c r="J546" s="34"/>
      <c r="K546" s="34"/>
      <c r="L546" s="34"/>
      <c r="M546" s="34"/>
      <c r="N546" s="34"/>
      <c r="O546" s="35">
        <f>G546+I546+K546+M546</f>
        <v>0</v>
      </c>
      <c r="P546" s="36">
        <f t="shared" si="486"/>
        <v>0</v>
      </c>
      <c r="Q546" s="37"/>
      <c r="R546" s="34"/>
      <c r="S546" s="34"/>
      <c r="T546" s="34"/>
      <c r="U546" s="34"/>
      <c r="V546" s="34"/>
      <c r="W546" s="34"/>
      <c r="X546" s="34"/>
      <c r="Y546" s="34"/>
      <c r="Z546" s="34"/>
      <c r="AA546" s="34"/>
      <c r="AB546" s="34"/>
      <c r="AC546" s="35">
        <f t="shared" si="487"/>
        <v>0</v>
      </c>
      <c r="AD546" s="38">
        <f t="shared" si="487"/>
        <v>0</v>
      </c>
      <c r="AE546" s="39">
        <f t="shared" si="488"/>
        <v>0</v>
      </c>
      <c r="AF546" s="35">
        <f t="shared" si="488"/>
        <v>0</v>
      </c>
      <c r="AG546" s="40"/>
      <c r="AH546" s="41"/>
    </row>
    <row r="547" spans="2:34" ht="24" customHeight="1" thickBot="1">
      <c r="B547" s="560"/>
      <c r="C547" s="558"/>
      <c r="D547" s="558"/>
      <c r="E547" s="558"/>
      <c r="F547" s="50" t="s">
        <v>16</v>
      </c>
      <c r="G547" s="51">
        <f>SUM(G544:G546)</f>
        <v>0</v>
      </c>
      <c r="H547" s="52">
        <f t="shared" ref="H547:AH547" si="489">SUM(H544:H546)</f>
        <v>0</v>
      </c>
      <c r="I547" s="52">
        <f t="shared" si="489"/>
        <v>0</v>
      </c>
      <c r="J547" s="52">
        <f t="shared" si="489"/>
        <v>0</v>
      </c>
      <c r="K547" s="52">
        <f t="shared" si="489"/>
        <v>0</v>
      </c>
      <c r="L547" s="52">
        <f t="shared" si="489"/>
        <v>0</v>
      </c>
      <c r="M547" s="52">
        <f t="shared" si="489"/>
        <v>0</v>
      </c>
      <c r="N547" s="52">
        <f t="shared" si="489"/>
        <v>0</v>
      </c>
      <c r="O547" s="52">
        <f t="shared" si="489"/>
        <v>0</v>
      </c>
      <c r="P547" s="53">
        <f t="shared" si="489"/>
        <v>0</v>
      </c>
      <c r="Q547" s="54">
        <f t="shared" si="489"/>
        <v>0</v>
      </c>
      <c r="R547" s="52">
        <f t="shared" si="489"/>
        <v>0</v>
      </c>
      <c r="S547" s="52">
        <f t="shared" si="489"/>
        <v>6</v>
      </c>
      <c r="T547" s="52">
        <f t="shared" si="489"/>
        <v>35162</v>
      </c>
      <c r="U547" s="52">
        <f t="shared" si="489"/>
        <v>0</v>
      </c>
      <c r="V547" s="52">
        <f t="shared" si="489"/>
        <v>0</v>
      </c>
      <c r="W547" s="52">
        <f t="shared" si="489"/>
        <v>0</v>
      </c>
      <c r="X547" s="52">
        <f t="shared" si="489"/>
        <v>0</v>
      </c>
      <c r="Y547" s="52">
        <f t="shared" si="489"/>
        <v>0</v>
      </c>
      <c r="Z547" s="52">
        <f t="shared" si="489"/>
        <v>0</v>
      </c>
      <c r="AA547" s="52">
        <f t="shared" si="489"/>
        <v>0</v>
      </c>
      <c r="AB547" s="52">
        <f t="shared" si="489"/>
        <v>0</v>
      </c>
      <c r="AC547" s="52">
        <f t="shared" si="489"/>
        <v>6</v>
      </c>
      <c r="AD547" s="55">
        <f t="shared" si="489"/>
        <v>35162</v>
      </c>
      <c r="AE547" s="51">
        <f t="shared" si="489"/>
        <v>6</v>
      </c>
      <c r="AF547" s="52">
        <f t="shared" si="489"/>
        <v>35162</v>
      </c>
      <c r="AG547" s="52">
        <f t="shared" si="489"/>
        <v>0</v>
      </c>
      <c r="AH547" s="53">
        <f t="shared" si="489"/>
        <v>0</v>
      </c>
    </row>
    <row r="548" spans="2:34" s="454" customFormat="1" ht="23.25" customHeight="1">
      <c r="B548" s="673" t="s">
        <v>247</v>
      </c>
      <c r="C548" s="674"/>
      <c r="D548" s="674"/>
      <c r="E548" s="677"/>
      <c r="F548" s="443" t="s">
        <v>5</v>
      </c>
      <c r="G548" s="444">
        <v>3</v>
      </c>
      <c r="H548" s="445">
        <v>9700</v>
      </c>
      <c r="I548" s="446">
        <v>45</v>
      </c>
      <c r="J548" s="445">
        <v>2188027</v>
      </c>
      <c r="K548" s="446">
        <v>13</v>
      </c>
      <c r="L548" s="445">
        <v>79575</v>
      </c>
      <c r="M548" s="446">
        <v>0</v>
      </c>
      <c r="N548" s="446">
        <v>0</v>
      </c>
      <c r="O548" s="446">
        <f>G548+I548+K548+M548</f>
        <v>61</v>
      </c>
      <c r="P548" s="447">
        <f>H548+J548+L548+N548</f>
        <v>2277302</v>
      </c>
      <c r="Q548" s="448">
        <v>0</v>
      </c>
      <c r="R548" s="446">
        <v>0</v>
      </c>
      <c r="S548" s="446">
        <v>0</v>
      </c>
      <c r="T548" s="445">
        <v>0</v>
      </c>
      <c r="U548" s="446">
        <v>26</v>
      </c>
      <c r="V548" s="449">
        <v>12811890</v>
      </c>
      <c r="W548" s="446">
        <v>0</v>
      </c>
      <c r="X548" s="445">
        <v>0</v>
      </c>
      <c r="Y548" s="446">
        <v>0</v>
      </c>
      <c r="Z548" s="445">
        <v>0</v>
      </c>
      <c r="AA548" s="446">
        <v>14</v>
      </c>
      <c r="AB548" s="445">
        <v>6638600</v>
      </c>
      <c r="AC548" s="446">
        <f>Q548+S548+U548+W548+Y548+AA548</f>
        <v>40</v>
      </c>
      <c r="AD548" s="450">
        <f>R548+T548+V548+X548+Z548+AB548</f>
        <v>19450490</v>
      </c>
      <c r="AE548" s="451">
        <f>O548+AC548</f>
        <v>101</v>
      </c>
      <c r="AF548" s="446">
        <f>P548+AD548</f>
        <v>21727792</v>
      </c>
      <c r="AG548" s="452">
        <v>101</v>
      </c>
      <c r="AH548" s="453">
        <v>21727792</v>
      </c>
    </row>
    <row r="549" spans="2:34" s="454" customFormat="1" ht="23.25" customHeight="1">
      <c r="B549" s="580"/>
      <c r="C549" s="581"/>
      <c r="D549" s="581"/>
      <c r="E549" s="635"/>
      <c r="F549" s="455" t="s">
        <v>6</v>
      </c>
      <c r="G549" s="456">
        <v>0</v>
      </c>
      <c r="H549" s="457">
        <v>0</v>
      </c>
      <c r="I549" s="457">
        <v>0</v>
      </c>
      <c r="J549" s="457">
        <v>0</v>
      </c>
      <c r="K549" s="457">
        <v>0</v>
      </c>
      <c r="L549" s="457">
        <v>0</v>
      </c>
      <c r="M549" s="457">
        <v>0</v>
      </c>
      <c r="N549" s="457">
        <v>0</v>
      </c>
      <c r="O549" s="458">
        <f>G549+I549+K549+M549</f>
        <v>0</v>
      </c>
      <c r="P549" s="459">
        <f t="shared" ref="P549:P550" si="490">H549+J549+L549+N549</f>
        <v>0</v>
      </c>
      <c r="Q549" s="460">
        <v>0</v>
      </c>
      <c r="R549" s="457">
        <v>0</v>
      </c>
      <c r="S549" s="457">
        <v>0</v>
      </c>
      <c r="T549" s="457">
        <v>0</v>
      </c>
      <c r="U549" s="457">
        <v>0</v>
      </c>
      <c r="V549" s="457">
        <v>0</v>
      </c>
      <c r="W549" s="457">
        <v>0</v>
      </c>
      <c r="X549" s="457">
        <v>0</v>
      </c>
      <c r="Y549" s="457">
        <v>0</v>
      </c>
      <c r="Z549" s="457">
        <v>0</v>
      </c>
      <c r="AA549" s="457">
        <v>0</v>
      </c>
      <c r="AB549" s="457"/>
      <c r="AC549" s="458">
        <f t="shared" ref="AC549:AD550" si="491">Q549+S549+U549+W549+Y549+AA549</f>
        <v>0</v>
      </c>
      <c r="AD549" s="461">
        <f t="shared" si="491"/>
        <v>0</v>
      </c>
      <c r="AE549" s="462">
        <f t="shared" ref="AE549:AF550" si="492">O549+AC549</f>
        <v>0</v>
      </c>
      <c r="AF549" s="458">
        <f t="shared" si="492"/>
        <v>0</v>
      </c>
      <c r="AG549" s="457">
        <v>0</v>
      </c>
      <c r="AH549" s="463">
        <v>0</v>
      </c>
    </row>
    <row r="550" spans="2:34" s="454" customFormat="1" ht="23.25" customHeight="1">
      <c r="B550" s="580"/>
      <c r="C550" s="581"/>
      <c r="D550" s="581"/>
      <c r="E550" s="635"/>
      <c r="F550" s="464" t="s">
        <v>87</v>
      </c>
      <c r="G550" s="465">
        <v>13</v>
      </c>
      <c r="H550" s="466">
        <v>828728</v>
      </c>
      <c r="I550" s="466">
        <v>0</v>
      </c>
      <c r="J550" s="466">
        <v>0</v>
      </c>
      <c r="K550" s="466">
        <v>0</v>
      </c>
      <c r="L550" s="466">
        <v>0</v>
      </c>
      <c r="M550" s="466">
        <v>0</v>
      </c>
      <c r="N550" s="466">
        <v>0</v>
      </c>
      <c r="O550" s="467">
        <f>G550+I550+K550+M550</f>
        <v>13</v>
      </c>
      <c r="P550" s="468">
        <f t="shared" si="490"/>
        <v>828728</v>
      </c>
      <c r="Q550" s="469">
        <v>0</v>
      </c>
      <c r="R550" s="466">
        <v>0</v>
      </c>
      <c r="S550" s="466">
        <v>0</v>
      </c>
      <c r="T550" s="466">
        <v>0</v>
      </c>
      <c r="U550" s="466">
        <v>0</v>
      </c>
      <c r="V550" s="466">
        <v>0</v>
      </c>
      <c r="W550" s="466">
        <v>0</v>
      </c>
      <c r="X550" s="466">
        <v>0</v>
      </c>
      <c r="Y550" s="466">
        <v>0</v>
      </c>
      <c r="Z550" s="466">
        <v>0</v>
      </c>
      <c r="AA550" s="466">
        <v>0</v>
      </c>
      <c r="AB550" s="466"/>
      <c r="AC550" s="467">
        <f t="shared" si="491"/>
        <v>0</v>
      </c>
      <c r="AD550" s="470">
        <f t="shared" si="491"/>
        <v>0</v>
      </c>
      <c r="AE550" s="471">
        <f t="shared" si="492"/>
        <v>13</v>
      </c>
      <c r="AF550" s="467">
        <f t="shared" si="492"/>
        <v>828728</v>
      </c>
      <c r="AG550" s="472">
        <v>13</v>
      </c>
      <c r="AH550" s="473">
        <v>828728</v>
      </c>
    </row>
    <row r="551" spans="2:34" s="454" customFormat="1" ht="23.25" customHeight="1" thickBot="1">
      <c r="B551" s="582"/>
      <c r="C551" s="583"/>
      <c r="D551" s="583"/>
      <c r="E551" s="653"/>
      <c r="F551" s="474" t="s">
        <v>16</v>
      </c>
      <c r="G551" s="475">
        <f>SUM(G548:G550)</f>
        <v>16</v>
      </c>
      <c r="H551" s="476">
        <f t="shared" ref="H551:AH551" si="493">SUM(H548:H550)</f>
        <v>838428</v>
      </c>
      <c r="I551" s="476">
        <f t="shared" si="493"/>
        <v>45</v>
      </c>
      <c r="J551" s="476">
        <f t="shared" si="493"/>
        <v>2188027</v>
      </c>
      <c r="K551" s="476">
        <f t="shared" si="493"/>
        <v>13</v>
      </c>
      <c r="L551" s="476">
        <f t="shared" si="493"/>
        <v>79575</v>
      </c>
      <c r="M551" s="476">
        <f t="shared" si="493"/>
        <v>0</v>
      </c>
      <c r="N551" s="476">
        <f t="shared" si="493"/>
        <v>0</v>
      </c>
      <c r="O551" s="476">
        <f t="shared" si="493"/>
        <v>74</v>
      </c>
      <c r="P551" s="477">
        <f t="shared" si="493"/>
        <v>3106030</v>
      </c>
      <c r="Q551" s="478">
        <f t="shared" si="493"/>
        <v>0</v>
      </c>
      <c r="R551" s="476">
        <f t="shared" si="493"/>
        <v>0</v>
      </c>
      <c r="S551" s="476">
        <f t="shared" si="493"/>
        <v>0</v>
      </c>
      <c r="T551" s="476">
        <f t="shared" si="493"/>
        <v>0</v>
      </c>
      <c r="U551" s="476">
        <f t="shared" si="493"/>
        <v>26</v>
      </c>
      <c r="V551" s="479">
        <f t="shared" si="493"/>
        <v>12811890</v>
      </c>
      <c r="W551" s="476">
        <f t="shared" si="493"/>
        <v>0</v>
      </c>
      <c r="X551" s="476">
        <f t="shared" si="493"/>
        <v>0</v>
      </c>
      <c r="Y551" s="476">
        <f t="shared" si="493"/>
        <v>0</v>
      </c>
      <c r="Z551" s="476">
        <f t="shared" si="493"/>
        <v>0</v>
      </c>
      <c r="AA551" s="476">
        <f t="shared" si="493"/>
        <v>14</v>
      </c>
      <c r="AB551" s="476">
        <f t="shared" si="493"/>
        <v>6638600</v>
      </c>
      <c r="AC551" s="476">
        <f t="shared" si="493"/>
        <v>40</v>
      </c>
      <c r="AD551" s="480">
        <f t="shared" si="493"/>
        <v>19450490</v>
      </c>
      <c r="AE551" s="481">
        <f t="shared" si="493"/>
        <v>114</v>
      </c>
      <c r="AF551" s="476">
        <f t="shared" si="493"/>
        <v>22556520</v>
      </c>
      <c r="AG551" s="479">
        <f t="shared" si="493"/>
        <v>114</v>
      </c>
      <c r="AH551" s="477">
        <f t="shared" si="493"/>
        <v>22556520</v>
      </c>
    </row>
    <row r="552" spans="2:34" ht="24" customHeight="1">
      <c r="B552" s="560" t="s">
        <v>248</v>
      </c>
      <c r="C552" s="558"/>
      <c r="D552" s="558"/>
      <c r="E552" s="559"/>
      <c r="F552" s="15" t="s">
        <v>5</v>
      </c>
      <c r="G552" s="16"/>
      <c r="H552" s="17"/>
      <c r="I552" s="18"/>
      <c r="J552" s="17"/>
      <c r="K552" s="18"/>
      <c r="L552" s="17"/>
      <c r="M552" s="18"/>
      <c r="N552" s="18"/>
      <c r="O552" s="18">
        <f>G552+I552+K552+M552</f>
        <v>0</v>
      </c>
      <c r="P552" s="19">
        <f>H552+J552+L552+N552</f>
        <v>0</v>
      </c>
      <c r="Q552" s="20"/>
      <c r="R552" s="18"/>
      <c r="S552" s="18"/>
      <c r="T552" s="17"/>
      <c r="U552" s="18">
        <v>1</v>
      </c>
      <c r="V552" s="17">
        <v>190300</v>
      </c>
      <c r="W552" s="18"/>
      <c r="X552" s="17"/>
      <c r="Y552" s="18"/>
      <c r="Z552" s="17"/>
      <c r="AA552" s="18">
        <v>1</v>
      </c>
      <c r="AB552" s="17">
        <v>66600</v>
      </c>
      <c r="AC552" s="18">
        <f>Q552+S552+U552+W552+Y552+AA552</f>
        <v>2</v>
      </c>
      <c r="AD552" s="21">
        <f>R552+T552+V552+X552+Z552+AB552</f>
        <v>256900</v>
      </c>
      <c r="AE552" s="16">
        <f>O552+AC552</f>
        <v>2</v>
      </c>
      <c r="AF552" s="18">
        <f>P552+AD552</f>
        <v>256900</v>
      </c>
      <c r="AG552" s="18">
        <v>2</v>
      </c>
      <c r="AH552" s="22">
        <v>256900</v>
      </c>
    </row>
    <row r="553" spans="2:34" ht="24" customHeight="1">
      <c r="B553" s="560"/>
      <c r="C553" s="558"/>
      <c r="D553" s="558"/>
      <c r="E553" s="559"/>
      <c r="F553" s="23" t="s">
        <v>6</v>
      </c>
      <c r="G553" s="24"/>
      <c r="H553" s="25"/>
      <c r="I553" s="25"/>
      <c r="J553" s="25"/>
      <c r="K553" s="25"/>
      <c r="L553" s="25"/>
      <c r="M553" s="25"/>
      <c r="N553" s="25"/>
      <c r="O553" s="26">
        <f>G553+I553+K553+M553</f>
        <v>0</v>
      </c>
      <c r="P553" s="27">
        <f t="shared" ref="P553:P554" si="494">H553+J553+L553+N553</f>
        <v>0</v>
      </c>
      <c r="Q553" s="28"/>
      <c r="R553" s="25"/>
      <c r="S553" s="25"/>
      <c r="T553" s="25"/>
      <c r="U553" s="25"/>
      <c r="V553" s="25"/>
      <c r="W553" s="25"/>
      <c r="X553" s="25"/>
      <c r="Y553" s="25"/>
      <c r="Z553" s="25"/>
      <c r="AA553" s="25"/>
      <c r="AB553" s="25"/>
      <c r="AC553" s="26">
        <f t="shared" ref="AC553:AD554" si="495">Q553+S553+U553+W553+Y553+AA553</f>
        <v>0</v>
      </c>
      <c r="AD553" s="29">
        <f t="shared" si="495"/>
        <v>0</v>
      </c>
      <c r="AE553" s="30">
        <f t="shared" ref="AE553:AF554" si="496">O553+AC553</f>
        <v>0</v>
      </c>
      <c r="AF553" s="26">
        <f t="shared" si="496"/>
        <v>0</v>
      </c>
      <c r="AG553" s="25"/>
      <c r="AH553" s="31"/>
    </row>
    <row r="554" spans="2:34" ht="24" customHeight="1">
      <c r="B554" s="560"/>
      <c r="C554" s="558"/>
      <c r="D554" s="558"/>
      <c r="E554" s="559"/>
      <c r="F554" s="32" t="s">
        <v>87</v>
      </c>
      <c r="G554" s="33"/>
      <c r="H554" s="34"/>
      <c r="I554" s="34"/>
      <c r="J554" s="34"/>
      <c r="K554" s="34"/>
      <c r="L554" s="34"/>
      <c r="M554" s="34"/>
      <c r="N554" s="34"/>
      <c r="O554" s="35">
        <f>G554+I554+K554+M554</f>
        <v>0</v>
      </c>
      <c r="P554" s="36">
        <f t="shared" si="494"/>
        <v>0</v>
      </c>
      <c r="Q554" s="37"/>
      <c r="R554" s="34"/>
      <c r="S554" s="34"/>
      <c r="T554" s="34"/>
      <c r="U554" s="34"/>
      <c r="V554" s="34"/>
      <c r="W554" s="34"/>
      <c r="X554" s="34"/>
      <c r="Y554" s="34"/>
      <c r="Z554" s="34"/>
      <c r="AA554" s="34"/>
      <c r="AB554" s="34"/>
      <c r="AC554" s="35">
        <f t="shared" si="495"/>
        <v>0</v>
      </c>
      <c r="AD554" s="38">
        <f t="shared" si="495"/>
        <v>0</v>
      </c>
      <c r="AE554" s="39">
        <f t="shared" si="496"/>
        <v>0</v>
      </c>
      <c r="AF554" s="35">
        <f t="shared" si="496"/>
        <v>0</v>
      </c>
      <c r="AG554" s="40"/>
      <c r="AH554" s="41"/>
    </row>
    <row r="555" spans="2:34" ht="24" customHeight="1" thickBot="1">
      <c r="B555" s="560"/>
      <c r="C555" s="558"/>
      <c r="D555" s="558"/>
      <c r="E555" s="559"/>
      <c r="F555" s="80" t="s">
        <v>16</v>
      </c>
      <c r="G555" s="81">
        <f>SUM(G552:G554)</f>
        <v>0</v>
      </c>
      <c r="H555" s="82">
        <f t="shared" ref="H555:AH555" si="497">SUM(H552:H554)</f>
        <v>0</v>
      </c>
      <c r="I555" s="82">
        <f t="shared" si="497"/>
        <v>0</v>
      </c>
      <c r="J555" s="82">
        <f t="shared" si="497"/>
        <v>0</v>
      </c>
      <c r="K555" s="82">
        <f t="shared" si="497"/>
        <v>0</v>
      </c>
      <c r="L555" s="82">
        <f t="shared" si="497"/>
        <v>0</v>
      </c>
      <c r="M555" s="82">
        <f t="shared" si="497"/>
        <v>0</v>
      </c>
      <c r="N555" s="82">
        <f t="shared" si="497"/>
        <v>0</v>
      </c>
      <c r="O555" s="82">
        <f t="shared" si="497"/>
        <v>0</v>
      </c>
      <c r="P555" s="83">
        <f t="shared" si="497"/>
        <v>0</v>
      </c>
      <c r="Q555" s="84">
        <f t="shared" si="497"/>
        <v>0</v>
      </c>
      <c r="R555" s="82">
        <f t="shared" si="497"/>
        <v>0</v>
      </c>
      <c r="S555" s="82">
        <f t="shared" si="497"/>
        <v>0</v>
      </c>
      <c r="T555" s="82">
        <f t="shared" si="497"/>
        <v>0</v>
      </c>
      <c r="U555" s="82">
        <f t="shared" si="497"/>
        <v>1</v>
      </c>
      <c r="V555" s="82">
        <f t="shared" si="497"/>
        <v>190300</v>
      </c>
      <c r="W555" s="82">
        <f t="shared" si="497"/>
        <v>0</v>
      </c>
      <c r="X555" s="82">
        <f t="shared" si="497"/>
        <v>0</v>
      </c>
      <c r="Y555" s="82">
        <f t="shared" si="497"/>
        <v>0</v>
      </c>
      <c r="Z555" s="82">
        <f t="shared" si="497"/>
        <v>0</v>
      </c>
      <c r="AA555" s="82">
        <f t="shared" si="497"/>
        <v>1</v>
      </c>
      <c r="AB555" s="82">
        <f t="shared" si="497"/>
        <v>66600</v>
      </c>
      <c r="AC555" s="82">
        <f t="shared" si="497"/>
        <v>2</v>
      </c>
      <c r="AD555" s="85">
        <f t="shared" si="497"/>
        <v>256900</v>
      </c>
      <c r="AE555" s="81">
        <f t="shared" si="497"/>
        <v>2</v>
      </c>
      <c r="AF555" s="82">
        <f t="shared" si="497"/>
        <v>256900</v>
      </c>
      <c r="AG555" s="82">
        <f t="shared" si="497"/>
        <v>2</v>
      </c>
      <c r="AH555" s="83">
        <f t="shared" si="497"/>
        <v>256900</v>
      </c>
    </row>
    <row r="556" spans="2:34" ht="24" customHeight="1">
      <c r="B556" s="568" t="s">
        <v>249</v>
      </c>
      <c r="C556" s="569"/>
      <c r="D556" s="569"/>
      <c r="E556" s="574"/>
      <c r="F556" s="15" t="s">
        <v>5</v>
      </c>
      <c r="G556" s="16"/>
      <c r="H556" s="17"/>
      <c r="I556" s="18"/>
      <c r="J556" s="17"/>
      <c r="K556" s="18">
        <v>9</v>
      </c>
      <c r="L556" s="93">
        <v>230800</v>
      </c>
      <c r="M556" s="18"/>
      <c r="N556" s="18"/>
      <c r="O556" s="18">
        <f>G556+I556+K556+M556</f>
        <v>9</v>
      </c>
      <c r="P556" s="95">
        <f>H556+J556+L556+N556</f>
        <v>230800</v>
      </c>
      <c r="Q556" s="20"/>
      <c r="R556" s="18"/>
      <c r="S556" s="18"/>
      <c r="T556" s="17"/>
      <c r="U556" s="18"/>
      <c r="V556" s="17"/>
      <c r="W556" s="18"/>
      <c r="X556" s="17"/>
      <c r="Y556" s="18"/>
      <c r="Z556" s="17"/>
      <c r="AA556" s="18">
        <v>1</v>
      </c>
      <c r="AB556" s="93">
        <v>24000</v>
      </c>
      <c r="AC556" s="18">
        <f>Q556+S556+U556+W556+Y556+AA556</f>
        <v>1</v>
      </c>
      <c r="AD556" s="97">
        <f>R556+T556+V556+X556+Z556+AB556</f>
        <v>24000</v>
      </c>
      <c r="AE556" s="16">
        <f>O556+AC556</f>
        <v>10</v>
      </c>
      <c r="AF556" s="94">
        <f>P556+AD556</f>
        <v>254800</v>
      </c>
      <c r="AG556" s="18"/>
      <c r="AH556" s="22"/>
    </row>
    <row r="557" spans="2:34" ht="24" customHeight="1">
      <c r="B557" s="560"/>
      <c r="C557" s="558"/>
      <c r="D557" s="558"/>
      <c r="E557" s="559"/>
      <c r="F557" s="23" t="s">
        <v>6</v>
      </c>
      <c r="G557" s="24"/>
      <c r="H557" s="25"/>
      <c r="I557" s="25"/>
      <c r="J557" s="25"/>
      <c r="K557" s="25"/>
      <c r="L557" s="100"/>
      <c r="M557" s="25"/>
      <c r="N557" s="25"/>
      <c r="O557" s="26">
        <f>G557+I557+K557+M557</f>
        <v>0</v>
      </c>
      <c r="P557" s="102">
        <f t="shared" ref="P557:P558" si="498">H557+J557+L557+N557</f>
        <v>0</v>
      </c>
      <c r="Q557" s="28"/>
      <c r="R557" s="25"/>
      <c r="S557" s="25"/>
      <c r="T557" s="25"/>
      <c r="U557" s="25"/>
      <c r="V557" s="25"/>
      <c r="W557" s="25"/>
      <c r="X557" s="25"/>
      <c r="Y557" s="25"/>
      <c r="Z557" s="25"/>
      <c r="AA557" s="25"/>
      <c r="AB557" s="100"/>
      <c r="AC557" s="26">
        <f t="shared" ref="AC557:AD558" si="499">Q557+S557+U557+W557+Y557+AA557</f>
        <v>0</v>
      </c>
      <c r="AD557" s="104">
        <f t="shared" si="499"/>
        <v>0</v>
      </c>
      <c r="AE557" s="30">
        <f t="shared" ref="AE557:AF558" si="500">O557+AC557</f>
        <v>0</v>
      </c>
      <c r="AF557" s="101">
        <f t="shared" si="500"/>
        <v>0</v>
      </c>
      <c r="AG557" s="25"/>
      <c r="AH557" s="31"/>
    </row>
    <row r="558" spans="2:34" ht="24" customHeight="1">
      <c r="B558" s="560"/>
      <c r="C558" s="558"/>
      <c r="D558" s="558"/>
      <c r="E558" s="559"/>
      <c r="F558" s="32" t="s">
        <v>87</v>
      </c>
      <c r="G558" s="33"/>
      <c r="H558" s="34"/>
      <c r="I558" s="34"/>
      <c r="J558" s="34"/>
      <c r="K558" s="34"/>
      <c r="L558" s="108"/>
      <c r="M558" s="34"/>
      <c r="N558" s="34"/>
      <c r="O558" s="35">
        <f>G558+I558+K558+M558</f>
        <v>0</v>
      </c>
      <c r="P558" s="110">
        <f t="shared" si="498"/>
        <v>0</v>
      </c>
      <c r="Q558" s="37"/>
      <c r="R558" s="34"/>
      <c r="S558" s="34"/>
      <c r="T558" s="34"/>
      <c r="U558" s="34"/>
      <c r="V558" s="34"/>
      <c r="W558" s="34"/>
      <c r="X558" s="34"/>
      <c r="Y558" s="34"/>
      <c r="Z558" s="34"/>
      <c r="AA558" s="34"/>
      <c r="AB558" s="108"/>
      <c r="AC558" s="35">
        <f t="shared" si="499"/>
        <v>0</v>
      </c>
      <c r="AD558" s="112">
        <f t="shared" si="499"/>
        <v>0</v>
      </c>
      <c r="AE558" s="39">
        <f t="shared" si="500"/>
        <v>0</v>
      </c>
      <c r="AF558" s="109">
        <f t="shared" si="500"/>
        <v>0</v>
      </c>
      <c r="AG558" s="40"/>
      <c r="AH558" s="41"/>
    </row>
    <row r="559" spans="2:34" ht="24" customHeight="1" thickBot="1">
      <c r="B559" s="566"/>
      <c r="C559" s="567"/>
      <c r="D559" s="567"/>
      <c r="E559" s="570"/>
      <c r="F559" s="80" t="s">
        <v>16</v>
      </c>
      <c r="G559" s="81">
        <f>SUM(G556:G558)</f>
        <v>0</v>
      </c>
      <c r="H559" s="82">
        <f t="shared" ref="H559:AH559" si="501">SUM(H556:H558)</f>
        <v>0</v>
      </c>
      <c r="I559" s="82">
        <f t="shared" si="501"/>
        <v>0</v>
      </c>
      <c r="J559" s="82">
        <f t="shared" si="501"/>
        <v>0</v>
      </c>
      <c r="K559" s="82">
        <f t="shared" si="501"/>
        <v>9</v>
      </c>
      <c r="L559" s="235">
        <f t="shared" si="501"/>
        <v>230800</v>
      </c>
      <c r="M559" s="82">
        <f t="shared" si="501"/>
        <v>0</v>
      </c>
      <c r="N559" s="82">
        <f t="shared" si="501"/>
        <v>0</v>
      </c>
      <c r="O559" s="82">
        <f t="shared" si="501"/>
        <v>9</v>
      </c>
      <c r="P559" s="237">
        <f t="shared" si="501"/>
        <v>230800</v>
      </c>
      <c r="Q559" s="84">
        <f t="shared" si="501"/>
        <v>0</v>
      </c>
      <c r="R559" s="82">
        <f t="shared" si="501"/>
        <v>0</v>
      </c>
      <c r="S559" s="82">
        <f t="shared" si="501"/>
        <v>0</v>
      </c>
      <c r="T559" s="82">
        <f t="shared" si="501"/>
        <v>0</v>
      </c>
      <c r="U559" s="82">
        <f t="shared" si="501"/>
        <v>0</v>
      </c>
      <c r="V559" s="82">
        <f t="shared" si="501"/>
        <v>0</v>
      </c>
      <c r="W559" s="82">
        <f t="shared" si="501"/>
        <v>0</v>
      </c>
      <c r="X559" s="82">
        <f t="shared" si="501"/>
        <v>0</v>
      </c>
      <c r="Y559" s="82">
        <f t="shared" si="501"/>
        <v>0</v>
      </c>
      <c r="Z559" s="82">
        <f t="shared" si="501"/>
        <v>0</v>
      </c>
      <c r="AA559" s="82">
        <f t="shared" si="501"/>
        <v>1</v>
      </c>
      <c r="AB559" s="235">
        <f t="shared" si="501"/>
        <v>24000</v>
      </c>
      <c r="AC559" s="82">
        <f t="shared" si="501"/>
        <v>1</v>
      </c>
      <c r="AD559" s="236">
        <f t="shared" si="501"/>
        <v>24000</v>
      </c>
      <c r="AE559" s="81">
        <f t="shared" si="501"/>
        <v>10</v>
      </c>
      <c r="AF559" s="235">
        <f t="shared" si="501"/>
        <v>254800</v>
      </c>
      <c r="AG559" s="82">
        <f t="shared" si="501"/>
        <v>0</v>
      </c>
      <c r="AH559" s="83">
        <f t="shared" si="501"/>
        <v>0</v>
      </c>
    </row>
    <row r="560" spans="2:34" ht="24" customHeight="1">
      <c r="B560" s="560" t="s">
        <v>250</v>
      </c>
      <c r="C560" s="643"/>
      <c r="D560" s="643"/>
      <c r="E560" s="678"/>
      <c r="F560" s="15" t="s">
        <v>5</v>
      </c>
      <c r="G560" s="16"/>
      <c r="H560" s="17"/>
      <c r="I560" s="18"/>
      <c r="J560" s="17"/>
      <c r="K560" s="18"/>
      <c r="L560" s="17"/>
      <c r="M560" s="18"/>
      <c r="N560" s="18"/>
      <c r="O560" s="18">
        <f>G560+I560+K560+M560</f>
        <v>0</v>
      </c>
      <c r="P560" s="19">
        <f>H560+J560+L560+N560</f>
        <v>0</v>
      </c>
      <c r="Q560" s="20"/>
      <c r="R560" s="18"/>
      <c r="S560" s="18"/>
      <c r="T560" s="17"/>
      <c r="U560" s="18">
        <v>3</v>
      </c>
      <c r="V560" s="17">
        <v>8721480</v>
      </c>
      <c r="W560" s="18"/>
      <c r="X560" s="17"/>
      <c r="Y560" s="18"/>
      <c r="Z560" s="17"/>
      <c r="AA560" s="18">
        <v>1</v>
      </c>
      <c r="AB560" s="17">
        <v>351624</v>
      </c>
      <c r="AC560" s="18">
        <f>Q560+S560+U560+W560+Y560+AA560</f>
        <v>4</v>
      </c>
      <c r="AD560" s="21">
        <f>R560+T560+V560+X560+Z560+AB560</f>
        <v>9073104</v>
      </c>
      <c r="AE560" s="16">
        <f>O560+AC560</f>
        <v>4</v>
      </c>
      <c r="AF560" s="18">
        <f>P560+AD560</f>
        <v>9073104</v>
      </c>
      <c r="AG560" s="18">
        <v>4</v>
      </c>
      <c r="AH560" s="22">
        <v>9073104</v>
      </c>
    </row>
    <row r="561" spans="2:34" ht="24" customHeight="1">
      <c r="B561" s="560"/>
      <c r="C561" s="643"/>
      <c r="D561" s="643"/>
      <c r="E561" s="678"/>
      <c r="F561" s="23" t="s">
        <v>6</v>
      </c>
      <c r="G561" s="24"/>
      <c r="H561" s="25"/>
      <c r="I561" s="25"/>
      <c r="J561" s="25"/>
      <c r="K561" s="25"/>
      <c r="L561" s="25"/>
      <c r="M561" s="25"/>
      <c r="N561" s="25"/>
      <c r="O561" s="26">
        <f>G561+I561+K561+M561</f>
        <v>0</v>
      </c>
      <c r="P561" s="27">
        <f t="shared" ref="P561:P562" si="502">H561+J561+L561+N561</f>
        <v>0</v>
      </c>
      <c r="Q561" s="28"/>
      <c r="R561" s="25"/>
      <c r="S561" s="25"/>
      <c r="T561" s="25"/>
      <c r="U561" s="25"/>
      <c r="V561" s="25"/>
      <c r="W561" s="25"/>
      <c r="X561" s="25"/>
      <c r="Y561" s="25"/>
      <c r="Z561" s="25"/>
      <c r="AA561" s="25"/>
      <c r="AB561" s="25"/>
      <c r="AC561" s="26">
        <f t="shared" ref="AC561:AD562" si="503">Q561+S561+U561+W561+Y561+AA561</f>
        <v>0</v>
      </c>
      <c r="AD561" s="29">
        <f t="shared" si="503"/>
        <v>0</v>
      </c>
      <c r="AE561" s="30">
        <f t="shared" ref="AE561:AF562" si="504">O561+AC561</f>
        <v>0</v>
      </c>
      <c r="AF561" s="26">
        <f t="shared" si="504"/>
        <v>0</v>
      </c>
      <c r="AG561" s="25"/>
      <c r="AH561" s="31"/>
    </row>
    <row r="562" spans="2:34" ht="24" customHeight="1">
      <c r="B562" s="560"/>
      <c r="C562" s="643"/>
      <c r="D562" s="643"/>
      <c r="E562" s="678"/>
      <c r="F562" s="32" t="s">
        <v>87</v>
      </c>
      <c r="G562" s="33"/>
      <c r="H562" s="34"/>
      <c r="I562" s="34"/>
      <c r="J562" s="34"/>
      <c r="K562" s="34"/>
      <c r="L562" s="34"/>
      <c r="M562" s="34"/>
      <c r="N562" s="34"/>
      <c r="O562" s="35">
        <f>G562+I562+K562+M562</f>
        <v>0</v>
      </c>
      <c r="P562" s="36">
        <f t="shared" si="502"/>
        <v>0</v>
      </c>
      <c r="Q562" s="37"/>
      <c r="R562" s="34"/>
      <c r="S562" s="34"/>
      <c r="T562" s="34"/>
      <c r="U562" s="34"/>
      <c r="V562" s="34"/>
      <c r="W562" s="34"/>
      <c r="X562" s="34"/>
      <c r="Y562" s="34"/>
      <c r="Z562" s="34"/>
      <c r="AA562" s="34"/>
      <c r="AB562" s="34"/>
      <c r="AC562" s="35">
        <f t="shared" si="503"/>
        <v>0</v>
      </c>
      <c r="AD562" s="38">
        <f t="shared" si="503"/>
        <v>0</v>
      </c>
      <c r="AE562" s="39">
        <f t="shared" si="504"/>
        <v>0</v>
      </c>
      <c r="AF562" s="35">
        <f t="shared" si="504"/>
        <v>0</v>
      </c>
      <c r="AG562" s="40"/>
      <c r="AH562" s="41"/>
    </row>
    <row r="563" spans="2:34" ht="24" customHeight="1" thickBot="1">
      <c r="B563" s="679"/>
      <c r="C563" s="680"/>
      <c r="D563" s="680"/>
      <c r="E563" s="681"/>
      <c r="F563" s="50" t="s">
        <v>16</v>
      </c>
      <c r="G563" s="51">
        <f>SUM(G560:G562)</f>
        <v>0</v>
      </c>
      <c r="H563" s="52">
        <f t="shared" ref="H563:AH563" si="505">SUM(H560:H562)</f>
        <v>0</v>
      </c>
      <c r="I563" s="52">
        <f t="shared" si="505"/>
        <v>0</v>
      </c>
      <c r="J563" s="52">
        <f t="shared" si="505"/>
        <v>0</v>
      </c>
      <c r="K563" s="52">
        <f t="shared" si="505"/>
        <v>0</v>
      </c>
      <c r="L563" s="52">
        <f t="shared" si="505"/>
        <v>0</v>
      </c>
      <c r="M563" s="52">
        <f t="shared" si="505"/>
        <v>0</v>
      </c>
      <c r="N563" s="52">
        <f t="shared" si="505"/>
        <v>0</v>
      </c>
      <c r="O563" s="52">
        <f t="shared" si="505"/>
        <v>0</v>
      </c>
      <c r="P563" s="53">
        <f t="shared" si="505"/>
        <v>0</v>
      </c>
      <c r="Q563" s="54">
        <f t="shared" si="505"/>
        <v>0</v>
      </c>
      <c r="R563" s="52">
        <f t="shared" si="505"/>
        <v>0</v>
      </c>
      <c r="S563" s="52">
        <f t="shared" si="505"/>
        <v>0</v>
      </c>
      <c r="T563" s="52">
        <f t="shared" si="505"/>
        <v>0</v>
      </c>
      <c r="U563" s="52">
        <f t="shared" si="505"/>
        <v>3</v>
      </c>
      <c r="V563" s="52">
        <f t="shared" si="505"/>
        <v>8721480</v>
      </c>
      <c r="W563" s="52">
        <f t="shared" si="505"/>
        <v>0</v>
      </c>
      <c r="X563" s="52">
        <f t="shared" si="505"/>
        <v>0</v>
      </c>
      <c r="Y563" s="52">
        <f t="shared" si="505"/>
        <v>0</v>
      </c>
      <c r="Z563" s="52">
        <f t="shared" si="505"/>
        <v>0</v>
      </c>
      <c r="AA563" s="52">
        <f t="shared" si="505"/>
        <v>1</v>
      </c>
      <c r="AB563" s="52">
        <f t="shared" si="505"/>
        <v>351624</v>
      </c>
      <c r="AC563" s="52">
        <f t="shared" si="505"/>
        <v>4</v>
      </c>
      <c r="AD563" s="55">
        <f t="shared" si="505"/>
        <v>9073104</v>
      </c>
      <c r="AE563" s="51">
        <f t="shared" si="505"/>
        <v>4</v>
      </c>
      <c r="AF563" s="52">
        <f t="shared" si="505"/>
        <v>9073104</v>
      </c>
      <c r="AG563" s="52">
        <f t="shared" si="505"/>
        <v>4</v>
      </c>
      <c r="AH563" s="53">
        <f t="shared" si="505"/>
        <v>9073104</v>
      </c>
    </row>
    <row r="564" spans="2:34" ht="24" customHeight="1">
      <c r="B564" s="560" t="s">
        <v>251</v>
      </c>
      <c r="C564" s="558"/>
      <c r="D564" s="558"/>
      <c r="E564" s="559"/>
      <c r="F564" s="15" t="s">
        <v>5</v>
      </c>
      <c r="G564" s="16"/>
      <c r="H564" s="17"/>
      <c r="I564" s="18"/>
      <c r="J564" s="17"/>
      <c r="K564" s="18"/>
      <c r="L564" s="17"/>
      <c r="M564" s="18"/>
      <c r="N564" s="18"/>
      <c r="O564" s="18">
        <f>G564+I564+K564+M564</f>
        <v>0</v>
      </c>
      <c r="P564" s="19">
        <f>H564+J564+L564+N564</f>
        <v>0</v>
      </c>
      <c r="Q564" s="20"/>
      <c r="R564" s="18"/>
      <c r="S564" s="18"/>
      <c r="T564" s="17"/>
      <c r="U564" s="18">
        <v>2</v>
      </c>
      <c r="V564" s="17">
        <v>2737382</v>
      </c>
      <c r="W564" s="18"/>
      <c r="X564" s="17"/>
      <c r="Y564" s="18"/>
      <c r="Z564" s="17"/>
      <c r="AA564" s="18"/>
      <c r="AB564" s="17"/>
      <c r="AC564" s="18">
        <f>Q564+S564+U564+W564+Y564+AA564</f>
        <v>2</v>
      </c>
      <c r="AD564" s="21">
        <f>R564+T564+V564+X564+Z564+AB564</f>
        <v>2737382</v>
      </c>
      <c r="AE564" s="16">
        <f>O564+AC564</f>
        <v>2</v>
      </c>
      <c r="AF564" s="18">
        <f>P564+AD564</f>
        <v>2737382</v>
      </c>
      <c r="AG564" s="18"/>
      <c r="AH564" s="22"/>
    </row>
    <row r="565" spans="2:34" ht="24" customHeight="1">
      <c r="B565" s="560"/>
      <c r="C565" s="558"/>
      <c r="D565" s="558"/>
      <c r="E565" s="559"/>
      <c r="F565" s="23" t="s">
        <v>6</v>
      </c>
      <c r="G565" s="24"/>
      <c r="H565" s="25"/>
      <c r="I565" s="25"/>
      <c r="J565" s="25"/>
      <c r="K565" s="25"/>
      <c r="L565" s="25"/>
      <c r="M565" s="25"/>
      <c r="N565" s="25"/>
      <c r="O565" s="26">
        <f>G565+I565+K565+M565</f>
        <v>0</v>
      </c>
      <c r="P565" s="27">
        <f t="shared" ref="P565:P566" si="506">H565+J565+L565+N565</f>
        <v>0</v>
      </c>
      <c r="Q565" s="28"/>
      <c r="R565" s="25"/>
      <c r="S565" s="25"/>
      <c r="T565" s="25"/>
      <c r="U565" s="25"/>
      <c r="V565" s="25"/>
      <c r="W565" s="25"/>
      <c r="X565" s="25"/>
      <c r="Y565" s="25"/>
      <c r="Z565" s="25"/>
      <c r="AA565" s="25"/>
      <c r="AB565" s="25"/>
      <c r="AC565" s="26">
        <f t="shared" ref="AC565:AD566" si="507">Q565+S565+U565+W565+Y565+AA565</f>
        <v>0</v>
      </c>
      <c r="AD565" s="29">
        <f t="shared" si="507"/>
        <v>0</v>
      </c>
      <c r="AE565" s="30">
        <f t="shared" ref="AE565:AF566" si="508">O565+AC565</f>
        <v>0</v>
      </c>
      <c r="AF565" s="26">
        <f t="shared" si="508"/>
        <v>0</v>
      </c>
      <c r="AG565" s="25"/>
      <c r="AH565" s="31"/>
    </row>
    <row r="566" spans="2:34" ht="24" customHeight="1">
      <c r="B566" s="560"/>
      <c r="C566" s="558"/>
      <c r="D566" s="558"/>
      <c r="E566" s="559"/>
      <c r="F566" s="32" t="s">
        <v>87</v>
      </c>
      <c r="G566" s="33"/>
      <c r="H566" s="34"/>
      <c r="I566" s="34"/>
      <c r="J566" s="34"/>
      <c r="K566" s="34"/>
      <c r="L566" s="34"/>
      <c r="M566" s="34"/>
      <c r="N566" s="34"/>
      <c r="O566" s="35">
        <f>G566+I566+K566+M566</f>
        <v>0</v>
      </c>
      <c r="P566" s="36">
        <f t="shared" si="506"/>
        <v>0</v>
      </c>
      <c r="Q566" s="37"/>
      <c r="R566" s="34"/>
      <c r="S566" s="34"/>
      <c r="T566" s="34"/>
      <c r="U566" s="34"/>
      <c r="V566" s="34"/>
      <c r="W566" s="34"/>
      <c r="X566" s="34"/>
      <c r="Y566" s="34"/>
      <c r="Z566" s="34"/>
      <c r="AA566" s="34"/>
      <c r="AB566" s="34"/>
      <c r="AC566" s="35">
        <f t="shared" si="507"/>
        <v>0</v>
      </c>
      <c r="AD566" s="38">
        <f t="shared" si="507"/>
        <v>0</v>
      </c>
      <c r="AE566" s="39">
        <f t="shared" si="508"/>
        <v>0</v>
      </c>
      <c r="AF566" s="35">
        <f t="shared" si="508"/>
        <v>0</v>
      </c>
      <c r="AG566" s="40"/>
      <c r="AH566" s="41"/>
    </row>
    <row r="567" spans="2:34" ht="24" customHeight="1" thickBot="1">
      <c r="B567" s="566"/>
      <c r="C567" s="567"/>
      <c r="D567" s="567"/>
      <c r="E567" s="570"/>
      <c r="F567" s="80" t="s">
        <v>16</v>
      </c>
      <c r="G567" s="81">
        <f>SUM(G564:G566)</f>
        <v>0</v>
      </c>
      <c r="H567" s="82">
        <f t="shared" ref="H567:AH567" si="509">SUM(H564:H566)</f>
        <v>0</v>
      </c>
      <c r="I567" s="82">
        <f t="shared" si="509"/>
        <v>0</v>
      </c>
      <c r="J567" s="82">
        <f t="shared" si="509"/>
        <v>0</v>
      </c>
      <c r="K567" s="82">
        <f t="shared" si="509"/>
        <v>0</v>
      </c>
      <c r="L567" s="82">
        <f t="shared" si="509"/>
        <v>0</v>
      </c>
      <c r="M567" s="82">
        <f t="shared" si="509"/>
        <v>0</v>
      </c>
      <c r="N567" s="82">
        <f t="shared" si="509"/>
        <v>0</v>
      </c>
      <c r="O567" s="82">
        <f t="shared" si="509"/>
        <v>0</v>
      </c>
      <c r="P567" s="83">
        <f t="shared" si="509"/>
        <v>0</v>
      </c>
      <c r="Q567" s="84">
        <f t="shared" si="509"/>
        <v>0</v>
      </c>
      <c r="R567" s="82">
        <f t="shared" si="509"/>
        <v>0</v>
      </c>
      <c r="S567" s="82">
        <f t="shared" si="509"/>
        <v>0</v>
      </c>
      <c r="T567" s="82">
        <f t="shared" si="509"/>
        <v>0</v>
      </c>
      <c r="U567" s="82">
        <f t="shared" si="509"/>
        <v>2</v>
      </c>
      <c r="V567" s="82">
        <f t="shared" si="509"/>
        <v>2737382</v>
      </c>
      <c r="W567" s="82">
        <f t="shared" si="509"/>
        <v>0</v>
      </c>
      <c r="X567" s="82">
        <f t="shared" si="509"/>
        <v>0</v>
      </c>
      <c r="Y567" s="82">
        <f t="shared" si="509"/>
        <v>0</v>
      </c>
      <c r="Z567" s="82">
        <f t="shared" si="509"/>
        <v>0</v>
      </c>
      <c r="AA567" s="82">
        <f t="shared" si="509"/>
        <v>0</v>
      </c>
      <c r="AB567" s="82">
        <f t="shared" si="509"/>
        <v>0</v>
      </c>
      <c r="AC567" s="82">
        <f t="shared" si="509"/>
        <v>2</v>
      </c>
      <c r="AD567" s="85">
        <f t="shared" si="509"/>
        <v>2737382</v>
      </c>
      <c r="AE567" s="81">
        <f t="shared" si="509"/>
        <v>2</v>
      </c>
      <c r="AF567" s="82">
        <f t="shared" si="509"/>
        <v>2737382</v>
      </c>
      <c r="AG567" s="82">
        <f t="shared" si="509"/>
        <v>0</v>
      </c>
      <c r="AH567" s="83">
        <f t="shared" si="509"/>
        <v>0</v>
      </c>
    </row>
    <row r="568" spans="2:34" ht="24" customHeight="1">
      <c r="B568" s="560" t="s">
        <v>252</v>
      </c>
      <c r="C568" s="558"/>
      <c r="D568" s="558"/>
      <c r="E568" s="559"/>
      <c r="F568" s="15" t="s">
        <v>5</v>
      </c>
      <c r="G568" s="92"/>
      <c r="H568" s="93"/>
      <c r="I568" s="94">
        <v>2</v>
      </c>
      <c r="J568" s="93">
        <f>1894143+4891950</f>
        <v>6786093</v>
      </c>
      <c r="K568" s="94"/>
      <c r="L568" s="93"/>
      <c r="M568" s="94"/>
      <c r="N568" s="94"/>
      <c r="O568" s="94">
        <f>G568+I568+K568+M568</f>
        <v>2</v>
      </c>
      <c r="P568" s="95">
        <f>H568+J568+L568+N568</f>
        <v>6786093</v>
      </c>
      <c r="Q568" s="96"/>
      <c r="R568" s="94"/>
      <c r="S568" s="94"/>
      <c r="T568" s="93"/>
      <c r="U568" s="94"/>
      <c r="V568" s="93"/>
      <c r="W568" s="94"/>
      <c r="X568" s="93"/>
      <c r="Y568" s="94"/>
      <c r="Z568" s="93"/>
      <c r="AA568" s="94"/>
      <c r="AB568" s="93"/>
      <c r="AC568" s="94">
        <f>Q568+S568+U568+W568+Y568+AA568</f>
        <v>0</v>
      </c>
      <c r="AD568" s="97">
        <f>R568+T568+V568+X568+Z568+AB568</f>
        <v>0</v>
      </c>
      <c r="AE568" s="92">
        <f>O568+AC568</f>
        <v>2</v>
      </c>
      <c r="AF568" s="94">
        <f>P568+AD568</f>
        <v>6786093</v>
      </c>
      <c r="AG568" s="94">
        <v>2</v>
      </c>
      <c r="AH568" s="98">
        <v>6786093</v>
      </c>
    </row>
    <row r="569" spans="2:34" ht="24" customHeight="1">
      <c r="B569" s="560"/>
      <c r="C569" s="558"/>
      <c r="D569" s="558"/>
      <c r="E569" s="559"/>
      <c r="F569" s="23" t="s">
        <v>6</v>
      </c>
      <c r="G569" s="99"/>
      <c r="H569" s="100"/>
      <c r="I569" s="100"/>
      <c r="J569" s="100"/>
      <c r="K569" s="100"/>
      <c r="L569" s="100"/>
      <c r="M569" s="100"/>
      <c r="N569" s="100"/>
      <c r="O569" s="101">
        <f>G569+I569+K569+M569</f>
        <v>0</v>
      </c>
      <c r="P569" s="102">
        <f t="shared" ref="P569:P570" si="510">H569+J569+L569+N569</f>
        <v>0</v>
      </c>
      <c r="Q569" s="103"/>
      <c r="R569" s="100"/>
      <c r="S569" s="100"/>
      <c r="T569" s="100"/>
      <c r="U569" s="100"/>
      <c r="V569" s="100"/>
      <c r="W569" s="100"/>
      <c r="X569" s="100"/>
      <c r="Y569" s="100"/>
      <c r="Z569" s="100"/>
      <c r="AA569" s="100"/>
      <c r="AB569" s="100"/>
      <c r="AC569" s="101">
        <f t="shared" ref="AC569:AD570" si="511">Q569+S569+U569+W569+Y569+AA569</f>
        <v>0</v>
      </c>
      <c r="AD569" s="104">
        <f t="shared" si="511"/>
        <v>0</v>
      </c>
      <c r="AE569" s="105">
        <f t="shared" ref="AE569:AF570" si="512">O569+AC569</f>
        <v>0</v>
      </c>
      <c r="AF569" s="101">
        <f t="shared" si="512"/>
        <v>0</v>
      </c>
      <c r="AG569" s="100"/>
      <c r="AH569" s="106"/>
    </row>
    <row r="570" spans="2:34" ht="24" customHeight="1">
      <c r="B570" s="560"/>
      <c r="C570" s="558"/>
      <c r="D570" s="558"/>
      <c r="E570" s="559"/>
      <c r="F570" s="32" t="s">
        <v>87</v>
      </c>
      <c r="G570" s="107"/>
      <c r="H570" s="108"/>
      <c r="I570" s="108"/>
      <c r="J570" s="108"/>
      <c r="K570" s="108"/>
      <c r="L570" s="108"/>
      <c r="M570" s="108"/>
      <c r="N570" s="108"/>
      <c r="O570" s="109">
        <f>G570+I570+K570+M570</f>
        <v>0</v>
      </c>
      <c r="P570" s="110">
        <f t="shared" si="510"/>
        <v>0</v>
      </c>
      <c r="Q570" s="111"/>
      <c r="R570" s="108"/>
      <c r="S570" s="108"/>
      <c r="T570" s="108"/>
      <c r="U570" s="108"/>
      <c r="V570" s="108"/>
      <c r="W570" s="108"/>
      <c r="X570" s="108"/>
      <c r="Y570" s="108"/>
      <c r="Z570" s="108"/>
      <c r="AA570" s="108">
        <v>1</v>
      </c>
      <c r="AB570" s="108">
        <v>760870</v>
      </c>
      <c r="AC570" s="109">
        <f t="shared" si="511"/>
        <v>1</v>
      </c>
      <c r="AD570" s="112">
        <f t="shared" si="511"/>
        <v>760870</v>
      </c>
      <c r="AE570" s="113">
        <f t="shared" si="512"/>
        <v>1</v>
      </c>
      <c r="AF570" s="109">
        <f t="shared" si="512"/>
        <v>760870</v>
      </c>
      <c r="AG570" s="114">
        <v>1</v>
      </c>
      <c r="AH570" s="376">
        <v>760870</v>
      </c>
    </row>
    <row r="571" spans="2:34" ht="24" customHeight="1">
      <c r="B571" s="560"/>
      <c r="C571" s="558"/>
      <c r="D571" s="558"/>
      <c r="E571" s="559"/>
      <c r="F571" s="80" t="s">
        <v>16</v>
      </c>
      <c r="G571" s="266">
        <f>SUM(G568:G570)</f>
        <v>0</v>
      </c>
      <c r="H571" s="235">
        <f t="shared" ref="H571:AH571" si="513">SUM(H568:H570)</f>
        <v>0</v>
      </c>
      <c r="I571" s="235">
        <f t="shared" si="513"/>
        <v>2</v>
      </c>
      <c r="J571" s="235">
        <f t="shared" si="513"/>
        <v>6786093</v>
      </c>
      <c r="K571" s="235">
        <f t="shared" si="513"/>
        <v>0</v>
      </c>
      <c r="L571" s="235">
        <f t="shared" si="513"/>
        <v>0</v>
      </c>
      <c r="M571" s="235">
        <f t="shared" si="513"/>
        <v>0</v>
      </c>
      <c r="N571" s="235">
        <f t="shared" si="513"/>
        <v>0</v>
      </c>
      <c r="O571" s="235">
        <f t="shared" si="513"/>
        <v>2</v>
      </c>
      <c r="P571" s="237">
        <f t="shared" si="513"/>
        <v>6786093</v>
      </c>
      <c r="Q571" s="267">
        <f t="shared" si="513"/>
        <v>0</v>
      </c>
      <c r="R571" s="235">
        <f t="shared" si="513"/>
        <v>0</v>
      </c>
      <c r="S571" s="235">
        <f t="shared" si="513"/>
        <v>0</v>
      </c>
      <c r="T571" s="235">
        <f t="shared" si="513"/>
        <v>0</v>
      </c>
      <c r="U571" s="235">
        <f t="shared" si="513"/>
        <v>0</v>
      </c>
      <c r="V571" s="235">
        <f t="shared" si="513"/>
        <v>0</v>
      </c>
      <c r="W571" s="235">
        <f t="shared" si="513"/>
        <v>0</v>
      </c>
      <c r="X571" s="235">
        <f t="shared" si="513"/>
        <v>0</v>
      </c>
      <c r="Y571" s="235">
        <f t="shared" si="513"/>
        <v>0</v>
      </c>
      <c r="Z571" s="235">
        <f t="shared" si="513"/>
        <v>0</v>
      </c>
      <c r="AA571" s="235">
        <f t="shared" si="513"/>
        <v>1</v>
      </c>
      <c r="AB571" s="235">
        <f t="shared" si="513"/>
        <v>760870</v>
      </c>
      <c r="AC571" s="235">
        <f t="shared" si="513"/>
        <v>1</v>
      </c>
      <c r="AD571" s="236">
        <f t="shared" si="513"/>
        <v>760870</v>
      </c>
      <c r="AE571" s="266">
        <f t="shared" si="513"/>
        <v>3</v>
      </c>
      <c r="AF571" s="235">
        <f t="shared" si="513"/>
        <v>7546963</v>
      </c>
      <c r="AG571" s="235">
        <f t="shared" si="513"/>
        <v>3</v>
      </c>
      <c r="AH571" s="237">
        <f t="shared" si="513"/>
        <v>7546963</v>
      </c>
    </row>
    <row r="572" spans="2:34" ht="24" customHeight="1">
      <c r="B572" s="568" t="s">
        <v>253</v>
      </c>
      <c r="C572" s="569"/>
      <c r="D572" s="569"/>
      <c r="E572" s="574"/>
      <c r="F572" s="42" t="s">
        <v>5</v>
      </c>
      <c r="G572" s="43"/>
      <c r="H572" s="44"/>
      <c r="I572" s="45"/>
      <c r="J572" s="44"/>
      <c r="K572" s="45"/>
      <c r="L572" s="44"/>
      <c r="M572" s="45"/>
      <c r="N572" s="45"/>
      <c r="O572" s="45">
        <f>G572+I572+K572+M572</f>
        <v>0</v>
      </c>
      <c r="P572" s="46">
        <f>H572+J572+L572+N572</f>
        <v>0</v>
      </c>
      <c r="Q572" s="47"/>
      <c r="R572" s="45"/>
      <c r="S572" s="45"/>
      <c r="T572" s="44"/>
      <c r="U572" s="45"/>
      <c r="V572" s="44"/>
      <c r="W572" s="45"/>
      <c r="X572" s="44"/>
      <c r="Y572" s="45"/>
      <c r="Z572" s="44"/>
      <c r="AA572" s="45"/>
      <c r="AB572" s="44"/>
      <c r="AC572" s="45">
        <f>Q572+S572+U572+W572+Y572+AA572</f>
        <v>0</v>
      </c>
      <c r="AD572" s="48">
        <f>R572+T572+V572+X572+Z572+AB572</f>
        <v>0</v>
      </c>
      <c r="AE572" s="43">
        <f>O572+AC572</f>
        <v>0</v>
      </c>
      <c r="AF572" s="45">
        <f>P572+AD572</f>
        <v>0</v>
      </c>
      <c r="AG572" s="45"/>
      <c r="AH572" s="49"/>
    </row>
    <row r="573" spans="2:34" ht="24" customHeight="1">
      <c r="B573" s="560"/>
      <c r="C573" s="558"/>
      <c r="D573" s="558"/>
      <c r="E573" s="559"/>
      <c r="F573" s="23" t="s">
        <v>6</v>
      </c>
      <c r="G573" s="24"/>
      <c r="H573" s="25"/>
      <c r="I573" s="25"/>
      <c r="J573" s="25"/>
      <c r="K573" s="25"/>
      <c r="L573" s="25"/>
      <c r="M573" s="25"/>
      <c r="N573" s="25"/>
      <c r="O573" s="26">
        <f>G573+I573+K573+M573</f>
        <v>0</v>
      </c>
      <c r="P573" s="27">
        <f t="shared" ref="P573:P574" si="514">H573+J573+L573+N573</f>
        <v>0</v>
      </c>
      <c r="Q573" s="28"/>
      <c r="R573" s="25"/>
      <c r="S573" s="25"/>
      <c r="T573" s="25"/>
      <c r="U573" s="25"/>
      <c r="V573" s="25"/>
      <c r="W573" s="25"/>
      <c r="X573" s="25"/>
      <c r="Y573" s="25"/>
      <c r="Z573" s="25"/>
      <c r="AA573" s="25"/>
      <c r="AB573" s="25"/>
      <c r="AC573" s="26">
        <f t="shared" ref="AC573:AD574" si="515">Q573+S573+U573+W573+Y573+AA573</f>
        <v>0</v>
      </c>
      <c r="AD573" s="29">
        <f t="shared" si="515"/>
        <v>0</v>
      </c>
      <c r="AE573" s="30">
        <f t="shared" ref="AE573:AF574" si="516">O573+AC573</f>
        <v>0</v>
      </c>
      <c r="AF573" s="26">
        <f t="shared" si="516"/>
        <v>0</v>
      </c>
      <c r="AG573" s="25"/>
      <c r="AH573" s="31"/>
    </row>
    <row r="574" spans="2:34" ht="24" customHeight="1">
      <c r="B574" s="560"/>
      <c r="C574" s="558"/>
      <c r="D574" s="558"/>
      <c r="E574" s="559"/>
      <c r="F574" s="32" t="s">
        <v>87</v>
      </c>
      <c r="G574" s="33"/>
      <c r="H574" s="34"/>
      <c r="I574" s="34"/>
      <c r="J574" s="34"/>
      <c r="K574" s="34"/>
      <c r="L574" s="34"/>
      <c r="M574" s="34"/>
      <c r="N574" s="34"/>
      <c r="O574" s="35">
        <f>G574+I574+K574+M574</f>
        <v>0</v>
      </c>
      <c r="P574" s="36">
        <f t="shared" si="514"/>
        <v>0</v>
      </c>
      <c r="Q574" s="37"/>
      <c r="R574" s="34"/>
      <c r="S574" s="34"/>
      <c r="T574" s="34"/>
      <c r="U574" s="34"/>
      <c r="V574" s="34"/>
      <c r="W574" s="34"/>
      <c r="X574" s="34"/>
      <c r="Y574" s="34"/>
      <c r="Z574" s="34"/>
      <c r="AA574" s="34"/>
      <c r="AB574" s="34"/>
      <c r="AC574" s="35">
        <f t="shared" si="515"/>
        <v>0</v>
      </c>
      <c r="AD574" s="38">
        <f t="shared" si="515"/>
        <v>0</v>
      </c>
      <c r="AE574" s="39">
        <f t="shared" si="516"/>
        <v>0</v>
      </c>
      <c r="AF574" s="35">
        <f t="shared" si="516"/>
        <v>0</v>
      </c>
      <c r="AG574" s="40"/>
      <c r="AH574" s="41"/>
    </row>
    <row r="575" spans="2:34" ht="24" customHeight="1" thickBot="1">
      <c r="B575" s="566"/>
      <c r="C575" s="567"/>
      <c r="D575" s="567"/>
      <c r="E575" s="570"/>
      <c r="F575" s="50" t="s">
        <v>16</v>
      </c>
      <c r="G575" s="51">
        <f>SUM(G572:G574)</f>
        <v>0</v>
      </c>
      <c r="H575" s="52">
        <f t="shared" ref="H575:AH575" si="517">SUM(H572:H574)</f>
        <v>0</v>
      </c>
      <c r="I575" s="52">
        <f t="shared" si="517"/>
        <v>0</v>
      </c>
      <c r="J575" s="52">
        <f t="shared" si="517"/>
        <v>0</v>
      </c>
      <c r="K575" s="52">
        <f t="shared" si="517"/>
        <v>0</v>
      </c>
      <c r="L575" s="52">
        <f t="shared" si="517"/>
        <v>0</v>
      </c>
      <c r="M575" s="52">
        <f t="shared" si="517"/>
        <v>0</v>
      </c>
      <c r="N575" s="52">
        <f t="shared" si="517"/>
        <v>0</v>
      </c>
      <c r="O575" s="52">
        <f t="shared" si="517"/>
        <v>0</v>
      </c>
      <c r="P575" s="53">
        <f t="shared" si="517"/>
        <v>0</v>
      </c>
      <c r="Q575" s="54">
        <f t="shared" si="517"/>
        <v>0</v>
      </c>
      <c r="R575" s="52">
        <f t="shared" si="517"/>
        <v>0</v>
      </c>
      <c r="S575" s="52">
        <f t="shared" si="517"/>
        <v>0</v>
      </c>
      <c r="T575" s="52">
        <f t="shared" si="517"/>
        <v>0</v>
      </c>
      <c r="U575" s="52">
        <f t="shared" si="517"/>
        <v>0</v>
      </c>
      <c r="V575" s="52">
        <f t="shared" si="517"/>
        <v>0</v>
      </c>
      <c r="W575" s="52">
        <f t="shared" si="517"/>
        <v>0</v>
      </c>
      <c r="X575" s="52">
        <f t="shared" si="517"/>
        <v>0</v>
      </c>
      <c r="Y575" s="52">
        <f t="shared" si="517"/>
        <v>0</v>
      </c>
      <c r="Z575" s="52">
        <f t="shared" si="517"/>
        <v>0</v>
      </c>
      <c r="AA575" s="52">
        <f t="shared" si="517"/>
        <v>0</v>
      </c>
      <c r="AB575" s="52">
        <f t="shared" si="517"/>
        <v>0</v>
      </c>
      <c r="AC575" s="52">
        <f t="shared" si="517"/>
        <v>0</v>
      </c>
      <c r="AD575" s="55">
        <f t="shared" si="517"/>
        <v>0</v>
      </c>
      <c r="AE575" s="51">
        <f t="shared" si="517"/>
        <v>0</v>
      </c>
      <c r="AF575" s="52">
        <f t="shared" si="517"/>
        <v>0</v>
      </c>
      <c r="AG575" s="52">
        <f t="shared" si="517"/>
        <v>0</v>
      </c>
      <c r="AH575" s="53">
        <f t="shared" si="517"/>
        <v>0</v>
      </c>
    </row>
    <row r="576" spans="2:34" ht="24" customHeight="1">
      <c r="B576" s="566" t="s">
        <v>254</v>
      </c>
      <c r="C576" s="567"/>
      <c r="D576" s="567"/>
      <c r="E576" s="570"/>
      <c r="F576" s="15"/>
      <c r="G576" s="16"/>
      <c r="H576" s="17"/>
      <c r="I576" s="18"/>
      <c r="J576" s="17"/>
      <c r="K576" s="18"/>
      <c r="L576" s="17"/>
      <c r="M576" s="18"/>
      <c r="N576" s="18"/>
      <c r="O576" s="18">
        <v>0</v>
      </c>
      <c r="P576" s="19">
        <v>0</v>
      </c>
      <c r="Q576" s="20"/>
      <c r="R576" s="18"/>
      <c r="S576" s="18"/>
      <c r="T576" s="17"/>
      <c r="U576" s="18"/>
      <c r="V576" s="17"/>
      <c r="W576" s="18"/>
      <c r="X576" s="17"/>
      <c r="Y576" s="18"/>
      <c r="Z576" s="17"/>
      <c r="AA576" s="18"/>
      <c r="AB576" s="17"/>
      <c r="AC576" s="18">
        <v>0</v>
      </c>
      <c r="AD576" s="21">
        <v>0</v>
      </c>
      <c r="AE576" s="16">
        <v>0</v>
      </c>
      <c r="AF576" s="18">
        <v>0</v>
      </c>
      <c r="AG576" s="18"/>
      <c r="AH576" s="22"/>
    </row>
    <row r="577" spans="2:34" ht="24" customHeight="1">
      <c r="B577" s="571"/>
      <c r="C577" s="572"/>
      <c r="D577" s="572"/>
      <c r="E577" s="573"/>
      <c r="F577" s="23"/>
      <c r="G577" s="24"/>
      <c r="H577" s="25"/>
      <c r="I577" s="25"/>
      <c r="J577" s="25"/>
      <c r="K577" s="25"/>
      <c r="L577" s="25"/>
      <c r="M577" s="25"/>
      <c r="N577" s="25"/>
      <c r="O577" s="26">
        <v>0</v>
      </c>
      <c r="P577" s="27">
        <v>0</v>
      </c>
      <c r="Q577" s="28"/>
      <c r="R577" s="25"/>
      <c r="S577" s="25"/>
      <c r="T577" s="25"/>
      <c r="U577" s="25"/>
      <c r="V577" s="25"/>
      <c r="W577" s="25"/>
      <c r="X577" s="25"/>
      <c r="Y577" s="25"/>
      <c r="Z577" s="25"/>
      <c r="AA577" s="25"/>
      <c r="AB577" s="25"/>
      <c r="AC577" s="26">
        <v>0</v>
      </c>
      <c r="AD577" s="29">
        <v>0</v>
      </c>
      <c r="AE577" s="30">
        <v>0</v>
      </c>
      <c r="AF577" s="26">
        <v>0</v>
      </c>
      <c r="AG577" s="25"/>
      <c r="AH577" s="31"/>
    </row>
    <row r="578" spans="2:34" ht="24" customHeight="1">
      <c r="B578" s="571"/>
      <c r="C578" s="572"/>
      <c r="D578" s="572"/>
      <c r="E578" s="573"/>
      <c r="F578" s="32"/>
      <c r="G578" s="33"/>
      <c r="H578" s="34"/>
      <c r="I578" s="34"/>
      <c r="J578" s="34"/>
      <c r="K578" s="34"/>
      <c r="L578" s="34"/>
      <c r="M578" s="34"/>
      <c r="N578" s="34"/>
      <c r="O578" s="35">
        <v>0</v>
      </c>
      <c r="P578" s="36">
        <v>0</v>
      </c>
      <c r="Q578" s="37"/>
      <c r="R578" s="34"/>
      <c r="S578" s="34"/>
      <c r="T578" s="34"/>
      <c r="U578" s="34"/>
      <c r="V578" s="34"/>
      <c r="W578" s="34"/>
      <c r="X578" s="34"/>
      <c r="Y578" s="34"/>
      <c r="Z578" s="34"/>
      <c r="AA578" s="34"/>
      <c r="AB578" s="34"/>
      <c r="AC578" s="35">
        <v>0</v>
      </c>
      <c r="AD578" s="38">
        <v>0</v>
      </c>
      <c r="AE578" s="39">
        <v>0</v>
      </c>
      <c r="AF578" s="35">
        <v>0</v>
      </c>
      <c r="AG578" s="40"/>
      <c r="AH578" s="41"/>
    </row>
    <row r="579" spans="2:34" ht="24" customHeight="1" thickBot="1">
      <c r="B579" s="571"/>
      <c r="C579" s="572"/>
      <c r="D579" s="572"/>
      <c r="E579" s="573"/>
      <c r="F579" s="9" t="s">
        <v>16</v>
      </c>
      <c r="G579" s="482">
        <v>0</v>
      </c>
      <c r="H579" s="483">
        <v>0</v>
      </c>
      <c r="I579" s="483">
        <v>0</v>
      </c>
      <c r="J579" s="483">
        <v>0</v>
      </c>
      <c r="K579" s="483">
        <v>0</v>
      </c>
      <c r="L579" s="483">
        <v>0</v>
      </c>
      <c r="M579" s="483">
        <v>0</v>
      </c>
      <c r="N579" s="483">
        <v>0</v>
      </c>
      <c r="O579" s="483">
        <v>0</v>
      </c>
      <c r="P579" s="484">
        <v>0</v>
      </c>
      <c r="Q579" s="482">
        <v>0</v>
      </c>
      <c r="R579" s="483">
        <v>0</v>
      </c>
      <c r="S579" s="483">
        <v>0</v>
      </c>
      <c r="T579" s="483">
        <v>0</v>
      </c>
      <c r="U579" s="483">
        <v>0</v>
      </c>
      <c r="V579" s="483">
        <v>0</v>
      </c>
      <c r="W579" s="483">
        <v>0</v>
      </c>
      <c r="X579" s="483">
        <v>0</v>
      </c>
      <c r="Y579" s="483">
        <v>0</v>
      </c>
      <c r="Z579" s="483">
        <v>0</v>
      </c>
      <c r="AA579" s="483">
        <v>0</v>
      </c>
      <c r="AB579" s="483">
        <v>0</v>
      </c>
      <c r="AC579" s="483">
        <v>0</v>
      </c>
      <c r="AD579" s="484">
        <v>0</v>
      </c>
      <c r="AE579" s="482">
        <v>0</v>
      </c>
      <c r="AF579" s="483">
        <v>0</v>
      </c>
      <c r="AG579" s="483">
        <v>0</v>
      </c>
      <c r="AH579" s="484">
        <v>0</v>
      </c>
    </row>
    <row r="580" spans="2:34" s="268" customFormat="1" ht="24" customHeight="1">
      <c r="B580" s="661" t="s">
        <v>255</v>
      </c>
      <c r="C580" s="662"/>
      <c r="D580" s="662"/>
      <c r="E580" s="663"/>
      <c r="F580" s="121" t="s">
        <v>5</v>
      </c>
      <c r="G580" s="92"/>
      <c r="H580" s="93"/>
      <c r="I580" s="94"/>
      <c r="J580" s="93"/>
      <c r="K580" s="94"/>
      <c r="L580" s="93"/>
      <c r="M580" s="94"/>
      <c r="N580" s="94"/>
      <c r="O580" s="94">
        <f>G580+I580+K580+M580</f>
        <v>0</v>
      </c>
      <c r="P580" s="95">
        <f>H580+J580+L580+N580</f>
        <v>0</v>
      </c>
      <c r="Q580" s="96"/>
      <c r="R580" s="94"/>
      <c r="S580" s="94"/>
      <c r="T580" s="93"/>
      <c r="U580" s="94"/>
      <c r="V580" s="93"/>
      <c r="W580" s="94"/>
      <c r="X580" s="93"/>
      <c r="Y580" s="94"/>
      <c r="Z580" s="93"/>
      <c r="AA580" s="94">
        <v>1</v>
      </c>
      <c r="AB580" s="93">
        <v>2608500</v>
      </c>
      <c r="AC580" s="94">
        <f>Q580+S580+U580+W580+Y580+AA580</f>
        <v>1</v>
      </c>
      <c r="AD580" s="97">
        <f>R580+T580+V580+X580+Z580+AB580</f>
        <v>2608500</v>
      </c>
      <c r="AE580" s="92">
        <f>O580+AC580</f>
        <v>1</v>
      </c>
      <c r="AF580" s="94">
        <f>P580+AD580</f>
        <v>2608500</v>
      </c>
      <c r="AG580" s="94">
        <v>1</v>
      </c>
      <c r="AH580" s="98">
        <v>2608500</v>
      </c>
    </row>
    <row r="581" spans="2:34" s="268" customFormat="1" ht="24" customHeight="1">
      <c r="B581" s="661"/>
      <c r="C581" s="662"/>
      <c r="D581" s="662"/>
      <c r="E581" s="663"/>
      <c r="F581" s="122" t="s">
        <v>6</v>
      </c>
      <c r="G581" s="99"/>
      <c r="H581" s="100"/>
      <c r="I581" s="100"/>
      <c r="J581" s="100"/>
      <c r="K581" s="100"/>
      <c r="L581" s="100"/>
      <c r="M581" s="100"/>
      <c r="N581" s="100"/>
      <c r="O581" s="101">
        <f>G581+I581+K581+M581</f>
        <v>0</v>
      </c>
      <c r="P581" s="102">
        <f t="shared" ref="P581:P582" si="518">H581+J581+L581+N581</f>
        <v>0</v>
      </c>
      <c r="Q581" s="103"/>
      <c r="R581" s="100"/>
      <c r="S581" s="100"/>
      <c r="T581" s="100"/>
      <c r="U581" s="100"/>
      <c r="V581" s="100"/>
      <c r="W581" s="100"/>
      <c r="X581" s="100"/>
      <c r="Y581" s="100"/>
      <c r="Z581" s="100"/>
      <c r="AA581" s="100"/>
      <c r="AB581" s="100"/>
      <c r="AC581" s="101">
        <f t="shared" ref="AC581:AD582" si="519">Q581+S581+U581+W581+Y581+AA581</f>
        <v>0</v>
      </c>
      <c r="AD581" s="104">
        <f t="shared" si="519"/>
        <v>0</v>
      </c>
      <c r="AE581" s="105">
        <f t="shared" ref="AE581:AF582" si="520">O581+AC581</f>
        <v>0</v>
      </c>
      <c r="AF581" s="101">
        <f t="shared" si="520"/>
        <v>0</v>
      </c>
      <c r="AG581" s="100"/>
      <c r="AH581" s="106"/>
    </row>
    <row r="582" spans="2:34" s="268" customFormat="1" ht="24" customHeight="1">
      <c r="B582" s="661"/>
      <c r="C582" s="662"/>
      <c r="D582" s="662"/>
      <c r="E582" s="663"/>
      <c r="F582" s="123" t="s">
        <v>87</v>
      </c>
      <c r="G582" s="107"/>
      <c r="H582" s="108"/>
      <c r="I582" s="108"/>
      <c r="J582" s="108"/>
      <c r="K582" s="108"/>
      <c r="L582" s="108"/>
      <c r="M582" s="108"/>
      <c r="N582" s="108"/>
      <c r="O582" s="109">
        <f>G582+I582+K582+M582</f>
        <v>0</v>
      </c>
      <c r="P582" s="110">
        <f t="shared" si="518"/>
        <v>0</v>
      </c>
      <c r="Q582" s="111"/>
      <c r="R582" s="108"/>
      <c r="S582" s="108"/>
      <c r="T582" s="108"/>
      <c r="U582" s="108"/>
      <c r="V582" s="108"/>
      <c r="W582" s="108"/>
      <c r="X582" s="108"/>
      <c r="Y582" s="108"/>
      <c r="Z582" s="108"/>
      <c r="AA582" s="108"/>
      <c r="AB582" s="108"/>
      <c r="AC582" s="109">
        <f t="shared" si="519"/>
        <v>0</v>
      </c>
      <c r="AD582" s="112">
        <f t="shared" si="519"/>
        <v>0</v>
      </c>
      <c r="AE582" s="113">
        <f t="shared" si="520"/>
        <v>0</v>
      </c>
      <c r="AF582" s="109">
        <f t="shared" si="520"/>
        <v>0</v>
      </c>
      <c r="AG582" s="114"/>
      <c r="AH582" s="115"/>
    </row>
    <row r="583" spans="2:34" s="268" customFormat="1" ht="24" customHeight="1" thickBot="1">
      <c r="B583" s="664"/>
      <c r="C583" s="665"/>
      <c r="D583" s="665"/>
      <c r="E583" s="666"/>
      <c r="F583" s="265" t="s">
        <v>16</v>
      </c>
      <c r="G583" s="266">
        <f>SUM(G580:G582)</f>
        <v>0</v>
      </c>
      <c r="H583" s="235">
        <f t="shared" ref="H583:AH583" si="521">SUM(H580:H582)</f>
        <v>0</v>
      </c>
      <c r="I583" s="235">
        <f t="shared" si="521"/>
        <v>0</v>
      </c>
      <c r="J583" s="235">
        <f t="shared" si="521"/>
        <v>0</v>
      </c>
      <c r="K583" s="235">
        <f t="shared" si="521"/>
        <v>0</v>
      </c>
      <c r="L583" s="235">
        <f t="shared" si="521"/>
        <v>0</v>
      </c>
      <c r="M583" s="235">
        <f t="shared" si="521"/>
        <v>0</v>
      </c>
      <c r="N583" s="235">
        <f t="shared" si="521"/>
        <v>0</v>
      </c>
      <c r="O583" s="235">
        <f t="shared" si="521"/>
        <v>0</v>
      </c>
      <c r="P583" s="237">
        <f t="shared" si="521"/>
        <v>0</v>
      </c>
      <c r="Q583" s="267">
        <f t="shared" si="521"/>
        <v>0</v>
      </c>
      <c r="R583" s="235">
        <f t="shared" si="521"/>
        <v>0</v>
      </c>
      <c r="S583" s="235">
        <f t="shared" si="521"/>
        <v>0</v>
      </c>
      <c r="T583" s="235">
        <f t="shared" si="521"/>
        <v>0</v>
      </c>
      <c r="U583" s="235">
        <f t="shared" si="521"/>
        <v>0</v>
      </c>
      <c r="V583" s="235">
        <f t="shared" si="521"/>
        <v>0</v>
      </c>
      <c r="W583" s="235">
        <f t="shared" si="521"/>
        <v>0</v>
      </c>
      <c r="X583" s="235">
        <f t="shared" si="521"/>
        <v>0</v>
      </c>
      <c r="Y583" s="235">
        <f t="shared" si="521"/>
        <v>0</v>
      </c>
      <c r="Z583" s="235">
        <f t="shared" si="521"/>
        <v>0</v>
      </c>
      <c r="AA583" s="235">
        <f t="shared" si="521"/>
        <v>1</v>
      </c>
      <c r="AB583" s="235">
        <f t="shared" si="521"/>
        <v>2608500</v>
      </c>
      <c r="AC583" s="235">
        <f t="shared" si="521"/>
        <v>1</v>
      </c>
      <c r="AD583" s="236">
        <f t="shared" si="521"/>
        <v>2608500</v>
      </c>
      <c r="AE583" s="266">
        <f t="shared" si="521"/>
        <v>1</v>
      </c>
      <c r="AF583" s="235">
        <f t="shared" si="521"/>
        <v>2608500</v>
      </c>
      <c r="AG583" s="235">
        <f t="shared" si="521"/>
        <v>1</v>
      </c>
      <c r="AH583" s="237">
        <f t="shared" si="521"/>
        <v>2608500</v>
      </c>
    </row>
    <row r="584" spans="2:34" ht="24" customHeight="1">
      <c r="B584" s="682" t="s">
        <v>256</v>
      </c>
      <c r="C584" s="683"/>
      <c r="D584" s="683"/>
      <c r="E584" s="684"/>
      <c r="F584" s="485" t="s">
        <v>139</v>
      </c>
      <c r="G584" s="16"/>
      <c r="H584" s="17"/>
      <c r="I584" s="18"/>
      <c r="J584" s="17"/>
      <c r="K584" s="18"/>
      <c r="L584" s="17"/>
      <c r="M584" s="18"/>
      <c r="N584" s="18"/>
      <c r="O584" s="18">
        <f t="shared" ref="O584:P586" si="522">G584+I584+K584+M584</f>
        <v>0</v>
      </c>
      <c r="P584" s="19">
        <f t="shared" si="522"/>
        <v>0</v>
      </c>
      <c r="Q584" s="20"/>
      <c r="R584" s="18"/>
      <c r="S584" s="18"/>
      <c r="T584" s="17"/>
      <c r="U584" s="18"/>
      <c r="V584" s="17"/>
      <c r="W584" s="18"/>
      <c r="X584" s="17"/>
      <c r="Y584" s="18"/>
      <c r="Z584" s="17"/>
      <c r="AA584" s="18"/>
      <c r="AB584" s="17"/>
      <c r="AC584" s="18">
        <f t="shared" ref="AC584:AD586" si="523">Q584+S584+U584+W584+Y584+AA584</f>
        <v>0</v>
      </c>
      <c r="AD584" s="21">
        <f t="shared" si="523"/>
        <v>0</v>
      </c>
      <c r="AE584" s="16">
        <f t="shared" ref="AE584:AF586" si="524">O584+AC584</f>
        <v>0</v>
      </c>
      <c r="AF584" s="18">
        <f t="shared" si="524"/>
        <v>0</v>
      </c>
      <c r="AG584" s="18"/>
      <c r="AH584" s="22"/>
    </row>
    <row r="585" spans="2:34" ht="24" customHeight="1">
      <c r="B585" s="682"/>
      <c r="C585" s="683"/>
      <c r="D585" s="683"/>
      <c r="E585" s="684"/>
      <c r="F585" s="146" t="s">
        <v>140</v>
      </c>
      <c r="G585" s="24"/>
      <c r="H585" s="25"/>
      <c r="I585" s="25"/>
      <c r="J585" s="25"/>
      <c r="K585" s="25"/>
      <c r="L585" s="25"/>
      <c r="M585" s="25"/>
      <c r="N585" s="25"/>
      <c r="O585" s="26">
        <f t="shared" si="522"/>
        <v>0</v>
      </c>
      <c r="P585" s="27">
        <f t="shared" si="522"/>
        <v>0</v>
      </c>
      <c r="Q585" s="28"/>
      <c r="R585" s="25"/>
      <c r="S585" s="25"/>
      <c r="T585" s="25"/>
      <c r="U585" s="25"/>
      <c r="V585" s="25"/>
      <c r="W585" s="25"/>
      <c r="X585" s="25"/>
      <c r="Y585" s="25"/>
      <c r="Z585" s="25"/>
      <c r="AA585" s="25"/>
      <c r="AB585" s="25"/>
      <c r="AC585" s="26">
        <f t="shared" si="523"/>
        <v>0</v>
      </c>
      <c r="AD585" s="29">
        <f t="shared" si="523"/>
        <v>0</v>
      </c>
      <c r="AE585" s="30">
        <f t="shared" si="524"/>
        <v>0</v>
      </c>
      <c r="AF585" s="26">
        <f t="shared" si="524"/>
        <v>0</v>
      </c>
      <c r="AG585" s="25"/>
      <c r="AH585" s="31"/>
    </row>
    <row r="586" spans="2:34" ht="24" customHeight="1">
      <c r="B586" s="682"/>
      <c r="C586" s="683"/>
      <c r="D586" s="683"/>
      <c r="E586" s="684"/>
      <c r="F586" s="156" t="s">
        <v>141</v>
      </c>
      <c r="G586" s="33"/>
      <c r="H586" s="34"/>
      <c r="I586" s="34"/>
      <c r="J586" s="34"/>
      <c r="K586" s="34"/>
      <c r="L586" s="34"/>
      <c r="M586" s="34"/>
      <c r="N586" s="34"/>
      <c r="O586" s="35">
        <f t="shared" si="522"/>
        <v>0</v>
      </c>
      <c r="P586" s="36">
        <f t="shared" si="522"/>
        <v>0</v>
      </c>
      <c r="Q586" s="37"/>
      <c r="R586" s="34"/>
      <c r="S586" s="34"/>
      <c r="T586" s="34"/>
      <c r="U586" s="34"/>
      <c r="V586" s="34"/>
      <c r="W586" s="34"/>
      <c r="X586" s="34"/>
      <c r="Y586" s="34"/>
      <c r="Z586" s="34"/>
      <c r="AA586" s="34"/>
      <c r="AB586" s="34"/>
      <c r="AC586" s="35">
        <f t="shared" si="523"/>
        <v>0</v>
      </c>
      <c r="AD586" s="38">
        <f t="shared" si="523"/>
        <v>0</v>
      </c>
      <c r="AE586" s="39">
        <f t="shared" si="524"/>
        <v>0</v>
      </c>
      <c r="AF586" s="35">
        <f t="shared" si="524"/>
        <v>0</v>
      </c>
      <c r="AG586" s="40"/>
      <c r="AH586" s="41"/>
    </row>
    <row r="587" spans="2:34" ht="24" customHeight="1" thickBot="1">
      <c r="B587" s="685"/>
      <c r="C587" s="686"/>
      <c r="D587" s="686"/>
      <c r="E587" s="687"/>
      <c r="F587" s="486" t="s">
        <v>114</v>
      </c>
      <c r="G587" s="487">
        <f>SUM(G584:G586)</f>
        <v>0</v>
      </c>
      <c r="H587" s="488">
        <f t="shared" ref="H587:AH587" si="525">SUM(H584:H586)</f>
        <v>0</v>
      </c>
      <c r="I587" s="488">
        <f t="shared" si="525"/>
        <v>0</v>
      </c>
      <c r="J587" s="488">
        <f t="shared" si="525"/>
        <v>0</v>
      </c>
      <c r="K587" s="488">
        <f t="shared" si="525"/>
        <v>0</v>
      </c>
      <c r="L587" s="488">
        <f t="shared" si="525"/>
        <v>0</v>
      </c>
      <c r="M587" s="488">
        <f t="shared" si="525"/>
        <v>0</v>
      </c>
      <c r="N587" s="488">
        <f t="shared" si="525"/>
        <v>0</v>
      </c>
      <c r="O587" s="488">
        <f t="shared" si="525"/>
        <v>0</v>
      </c>
      <c r="P587" s="489">
        <f t="shared" si="525"/>
        <v>0</v>
      </c>
      <c r="Q587" s="490">
        <f t="shared" si="525"/>
        <v>0</v>
      </c>
      <c r="R587" s="488">
        <f t="shared" si="525"/>
        <v>0</v>
      </c>
      <c r="S587" s="488">
        <f t="shared" si="525"/>
        <v>0</v>
      </c>
      <c r="T587" s="488">
        <f t="shared" si="525"/>
        <v>0</v>
      </c>
      <c r="U587" s="488">
        <f t="shared" si="525"/>
        <v>0</v>
      </c>
      <c r="V587" s="488">
        <f t="shared" si="525"/>
        <v>0</v>
      </c>
      <c r="W587" s="488">
        <f t="shared" si="525"/>
        <v>0</v>
      </c>
      <c r="X587" s="488">
        <f t="shared" si="525"/>
        <v>0</v>
      </c>
      <c r="Y587" s="488">
        <f t="shared" si="525"/>
        <v>0</v>
      </c>
      <c r="Z587" s="488">
        <f t="shared" si="525"/>
        <v>0</v>
      </c>
      <c r="AA587" s="488">
        <f t="shared" si="525"/>
        <v>0</v>
      </c>
      <c r="AB587" s="488">
        <f t="shared" si="525"/>
        <v>0</v>
      </c>
      <c r="AC587" s="488">
        <f t="shared" si="525"/>
        <v>0</v>
      </c>
      <c r="AD587" s="491">
        <f t="shared" si="525"/>
        <v>0</v>
      </c>
      <c r="AE587" s="487">
        <f t="shared" si="525"/>
        <v>0</v>
      </c>
      <c r="AF587" s="488">
        <f t="shared" si="525"/>
        <v>0</v>
      </c>
      <c r="AG587" s="488">
        <f t="shared" si="525"/>
        <v>0</v>
      </c>
      <c r="AH587" s="489">
        <f t="shared" si="525"/>
        <v>0</v>
      </c>
    </row>
    <row r="588" spans="2:34" ht="24" customHeight="1">
      <c r="B588" s="560" t="s">
        <v>257</v>
      </c>
      <c r="C588" s="558"/>
      <c r="D588" s="558"/>
      <c r="E588" s="559"/>
      <c r="F588" s="15" t="s">
        <v>5</v>
      </c>
      <c r="G588" s="16"/>
      <c r="H588" s="17"/>
      <c r="I588" s="18"/>
      <c r="J588" s="17"/>
      <c r="K588" s="18"/>
      <c r="L588" s="17"/>
      <c r="M588" s="18"/>
      <c r="N588" s="18"/>
      <c r="O588" s="18">
        <f>G588+I588+K588+M588</f>
        <v>0</v>
      </c>
      <c r="P588" s="19">
        <f>H588+J588+L588+N588</f>
        <v>0</v>
      </c>
      <c r="Q588" s="20"/>
      <c r="R588" s="18"/>
      <c r="S588" s="18"/>
      <c r="T588" s="17"/>
      <c r="U588" s="18"/>
      <c r="V588" s="17"/>
      <c r="W588" s="18"/>
      <c r="X588" s="17"/>
      <c r="Y588" s="18"/>
      <c r="Z588" s="17"/>
      <c r="AA588" s="18"/>
      <c r="AB588" s="17"/>
      <c r="AC588" s="18">
        <f>Q588+S588+U588+W588+Y588+AA588</f>
        <v>0</v>
      </c>
      <c r="AD588" s="21">
        <f>R588+T588+V588+X588+Z588+AB588</f>
        <v>0</v>
      </c>
      <c r="AE588" s="16">
        <f>O588+AC588</f>
        <v>0</v>
      </c>
      <c r="AF588" s="18">
        <f>P588+AD588</f>
        <v>0</v>
      </c>
      <c r="AG588" s="18"/>
      <c r="AH588" s="22"/>
    </row>
    <row r="589" spans="2:34" ht="24" customHeight="1">
      <c r="B589" s="560"/>
      <c r="C589" s="558"/>
      <c r="D589" s="558"/>
      <c r="E589" s="559"/>
      <c r="F589" s="23" t="s">
        <v>6</v>
      </c>
      <c r="G589" s="24"/>
      <c r="H589" s="25"/>
      <c r="I589" s="25"/>
      <c r="J589" s="25"/>
      <c r="K589" s="25"/>
      <c r="L589" s="25"/>
      <c r="M589" s="25"/>
      <c r="N589" s="25"/>
      <c r="O589" s="26">
        <f>G589+I589+K589+M589</f>
        <v>0</v>
      </c>
      <c r="P589" s="27">
        <f t="shared" ref="P589:P590" si="526">H589+J589+L589+N589</f>
        <v>0</v>
      </c>
      <c r="Q589" s="28"/>
      <c r="R589" s="25"/>
      <c r="S589" s="25"/>
      <c r="T589" s="25"/>
      <c r="U589" s="25"/>
      <c r="V589" s="25"/>
      <c r="W589" s="25"/>
      <c r="X589" s="25"/>
      <c r="Y589" s="25"/>
      <c r="Z589" s="25"/>
      <c r="AA589" s="25"/>
      <c r="AB589" s="25"/>
      <c r="AC589" s="26">
        <f t="shared" ref="AC589:AD590" si="527">Q589+S589+U589+W589+Y589+AA589</f>
        <v>0</v>
      </c>
      <c r="AD589" s="29">
        <f t="shared" si="527"/>
        <v>0</v>
      </c>
      <c r="AE589" s="30">
        <f t="shared" ref="AE589:AF590" si="528">O589+AC589</f>
        <v>0</v>
      </c>
      <c r="AF589" s="26">
        <f t="shared" si="528"/>
        <v>0</v>
      </c>
      <c r="AG589" s="25"/>
      <c r="AH589" s="31"/>
    </row>
    <row r="590" spans="2:34" ht="24" customHeight="1">
      <c r="B590" s="560"/>
      <c r="C590" s="558"/>
      <c r="D590" s="558"/>
      <c r="E590" s="559"/>
      <c r="F590" s="32" t="s">
        <v>87</v>
      </c>
      <c r="G590" s="33"/>
      <c r="H590" s="34"/>
      <c r="I590" s="34"/>
      <c r="J590" s="34"/>
      <c r="K590" s="34"/>
      <c r="L590" s="34"/>
      <c r="M590" s="34"/>
      <c r="N590" s="34"/>
      <c r="O590" s="35">
        <f>G590+I590+K590+M590</f>
        <v>0</v>
      </c>
      <c r="P590" s="36">
        <f t="shared" si="526"/>
        <v>0</v>
      </c>
      <c r="Q590" s="37"/>
      <c r="R590" s="34"/>
      <c r="S590" s="34"/>
      <c r="T590" s="34"/>
      <c r="U590" s="34"/>
      <c r="V590" s="34"/>
      <c r="W590" s="34"/>
      <c r="X590" s="34"/>
      <c r="Y590" s="34"/>
      <c r="Z590" s="34"/>
      <c r="AA590" s="34"/>
      <c r="AB590" s="34"/>
      <c r="AC590" s="35">
        <f t="shared" si="527"/>
        <v>0</v>
      </c>
      <c r="AD590" s="38">
        <f t="shared" si="527"/>
        <v>0</v>
      </c>
      <c r="AE590" s="39">
        <f t="shared" si="528"/>
        <v>0</v>
      </c>
      <c r="AF590" s="35">
        <f t="shared" si="528"/>
        <v>0</v>
      </c>
      <c r="AG590" s="40"/>
      <c r="AH590" s="41"/>
    </row>
    <row r="591" spans="2:34" ht="24" customHeight="1" thickBot="1">
      <c r="B591" s="566"/>
      <c r="C591" s="567"/>
      <c r="D591" s="567"/>
      <c r="E591" s="570"/>
      <c r="F591" s="80" t="s">
        <v>16</v>
      </c>
      <c r="G591" s="81">
        <f>SUM(G588:G590)</f>
        <v>0</v>
      </c>
      <c r="H591" s="82">
        <f t="shared" ref="H591:AH591" si="529">SUM(H588:H590)</f>
        <v>0</v>
      </c>
      <c r="I591" s="82">
        <f t="shared" si="529"/>
        <v>0</v>
      </c>
      <c r="J591" s="82">
        <f t="shared" si="529"/>
        <v>0</v>
      </c>
      <c r="K591" s="82">
        <f t="shared" si="529"/>
        <v>0</v>
      </c>
      <c r="L591" s="82">
        <f t="shared" si="529"/>
        <v>0</v>
      </c>
      <c r="M591" s="82">
        <f t="shared" si="529"/>
        <v>0</v>
      </c>
      <c r="N591" s="82">
        <f t="shared" si="529"/>
        <v>0</v>
      </c>
      <c r="O591" s="82">
        <f t="shared" si="529"/>
        <v>0</v>
      </c>
      <c r="P591" s="83">
        <f t="shared" si="529"/>
        <v>0</v>
      </c>
      <c r="Q591" s="84">
        <f t="shared" si="529"/>
        <v>0</v>
      </c>
      <c r="R591" s="82">
        <f t="shared" si="529"/>
        <v>0</v>
      </c>
      <c r="S591" s="82">
        <f t="shared" si="529"/>
        <v>0</v>
      </c>
      <c r="T591" s="82">
        <f t="shared" si="529"/>
        <v>0</v>
      </c>
      <c r="U591" s="82">
        <f t="shared" si="529"/>
        <v>0</v>
      </c>
      <c r="V591" s="82">
        <f t="shared" si="529"/>
        <v>0</v>
      </c>
      <c r="W591" s="82">
        <f t="shared" si="529"/>
        <v>0</v>
      </c>
      <c r="X591" s="82">
        <f t="shared" si="529"/>
        <v>0</v>
      </c>
      <c r="Y591" s="82">
        <f t="shared" si="529"/>
        <v>0</v>
      </c>
      <c r="Z591" s="82">
        <f t="shared" si="529"/>
        <v>0</v>
      </c>
      <c r="AA591" s="82">
        <f t="shared" si="529"/>
        <v>0</v>
      </c>
      <c r="AB591" s="82">
        <f t="shared" si="529"/>
        <v>0</v>
      </c>
      <c r="AC591" s="82">
        <f t="shared" si="529"/>
        <v>0</v>
      </c>
      <c r="AD591" s="85">
        <f t="shared" si="529"/>
        <v>0</v>
      </c>
      <c r="AE591" s="81">
        <f t="shared" si="529"/>
        <v>0</v>
      </c>
      <c r="AF591" s="82">
        <f t="shared" si="529"/>
        <v>0</v>
      </c>
      <c r="AG591" s="82">
        <f t="shared" si="529"/>
        <v>0</v>
      </c>
      <c r="AH591" s="83">
        <f t="shared" si="529"/>
        <v>0</v>
      </c>
    </row>
    <row r="592" spans="2:34" ht="24" customHeight="1">
      <c r="B592" s="560" t="s">
        <v>258</v>
      </c>
      <c r="C592" s="558"/>
      <c r="D592" s="558"/>
      <c r="E592" s="559"/>
      <c r="F592" s="15" t="s">
        <v>5</v>
      </c>
      <c r="G592" s="16"/>
      <c r="H592" s="17"/>
      <c r="I592" s="18"/>
      <c r="J592" s="17"/>
      <c r="K592" s="18"/>
      <c r="L592" s="17"/>
      <c r="M592" s="18"/>
      <c r="N592" s="18"/>
      <c r="O592" s="18">
        <f>G592+I592+K592+M592</f>
        <v>0</v>
      </c>
      <c r="P592" s="19">
        <f>H592+J592+L592+N592</f>
        <v>0</v>
      </c>
      <c r="Q592" s="20"/>
      <c r="R592" s="18"/>
      <c r="S592" s="18"/>
      <c r="T592" s="17"/>
      <c r="U592" s="18">
        <v>1</v>
      </c>
      <c r="V592" s="17">
        <v>9943500</v>
      </c>
      <c r="W592" s="18"/>
      <c r="X592" s="17"/>
      <c r="Y592" s="18"/>
      <c r="Z592" s="17"/>
      <c r="AA592" s="18"/>
      <c r="AB592" s="17"/>
      <c r="AC592" s="18">
        <f>Q592+S592+U592+W592+Y592+AA592</f>
        <v>1</v>
      </c>
      <c r="AD592" s="21">
        <f>R592+T592+V592+X592+Z592+AB592</f>
        <v>9943500</v>
      </c>
      <c r="AE592" s="16">
        <f>O592+AC592</f>
        <v>1</v>
      </c>
      <c r="AF592" s="18">
        <f>P592+AD592</f>
        <v>9943500</v>
      </c>
      <c r="AG592" s="18">
        <v>1</v>
      </c>
      <c r="AH592" s="22">
        <v>9943500</v>
      </c>
    </row>
    <row r="593" spans="2:34" ht="24" customHeight="1">
      <c r="B593" s="560"/>
      <c r="C593" s="558"/>
      <c r="D593" s="558"/>
      <c r="E593" s="559"/>
      <c r="F593" s="23" t="s">
        <v>6</v>
      </c>
      <c r="G593" s="24"/>
      <c r="H593" s="25"/>
      <c r="I593" s="25"/>
      <c r="J593" s="25"/>
      <c r="K593" s="25"/>
      <c r="L593" s="25"/>
      <c r="M593" s="25"/>
      <c r="N593" s="25"/>
      <c r="O593" s="26">
        <f>G593+I593+K593+M593</f>
        <v>0</v>
      </c>
      <c r="P593" s="27">
        <f t="shared" ref="P593:P594" si="530">H593+J593+L593+N593</f>
        <v>0</v>
      </c>
      <c r="Q593" s="28"/>
      <c r="R593" s="25"/>
      <c r="S593" s="25"/>
      <c r="T593" s="25"/>
      <c r="U593" s="25"/>
      <c r="V593" s="25"/>
      <c r="W593" s="25"/>
      <c r="X593" s="25"/>
      <c r="Y593" s="25"/>
      <c r="Z593" s="25"/>
      <c r="AA593" s="25"/>
      <c r="AB593" s="25"/>
      <c r="AC593" s="26">
        <f t="shared" ref="AC593:AD594" si="531">Q593+S593+U593+W593+Y593+AA593</f>
        <v>0</v>
      </c>
      <c r="AD593" s="29">
        <f t="shared" si="531"/>
        <v>0</v>
      </c>
      <c r="AE593" s="30">
        <f t="shared" ref="AE593:AF594" si="532">O593+AC593</f>
        <v>0</v>
      </c>
      <c r="AF593" s="26">
        <f t="shared" si="532"/>
        <v>0</v>
      </c>
      <c r="AG593" s="25"/>
      <c r="AH593" s="31"/>
    </row>
    <row r="594" spans="2:34" ht="24" customHeight="1">
      <c r="B594" s="560"/>
      <c r="C594" s="558"/>
      <c r="D594" s="558"/>
      <c r="E594" s="559"/>
      <c r="F594" s="32" t="s">
        <v>87</v>
      </c>
      <c r="G594" s="33"/>
      <c r="H594" s="34"/>
      <c r="I594" s="34"/>
      <c r="J594" s="34"/>
      <c r="K594" s="34"/>
      <c r="L594" s="34"/>
      <c r="M594" s="34"/>
      <c r="N594" s="34"/>
      <c r="O594" s="35">
        <f>G594+I594+K594+M594</f>
        <v>0</v>
      </c>
      <c r="P594" s="36">
        <f t="shared" si="530"/>
        <v>0</v>
      </c>
      <c r="Q594" s="37"/>
      <c r="R594" s="34"/>
      <c r="S594" s="34"/>
      <c r="T594" s="34"/>
      <c r="U594" s="34"/>
      <c r="V594" s="34"/>
      <c r="W594" s="34"/>
      <c r="X594" s="34"/>
      <c r="Y594" s="34"/>
      <c r="Z594" s="34"/>
      <c r="AA594" s="34"/>
      <c r="AB594" s="34"/>
      <c r="AC594" s="35">
        <f t="shared" si="531"/>
        <v>0</v>
      </c>
      <c r="AD594" s="38">
        <f t="shared" si="531"/>
        <v>0</v>
      </c>
      <c r="AE594" s="39">
        <f t="shared" si="532"/>
        <v>0</v>
      </c>
      <c r="AF594" s="35">
        <f t="shared" si="532"/>
        <v>0</v>
      </c>
      <c r="AG594" s="40"/>
      <c r="AH594" s="41"/>
    </row>
    <row r="595" spans="2:34" ht="24" customHeight="1" thickBot="1">
      <c r="B595" s="566"/>
      <c r="C595" s="567"/>
      <c r="D595" s="567"/>
      <c r="E595" s="570"/>
      <c r="F595" s="80" t="s">
        <v>16</v>
      </c>
      <c r="G595" s="81">
        <f>SUM(G592:G594)</f>
        <v>0</v>
      </c>
      <c r="H595" s="82">
        <f t="shared" ref="H595:AH595" si="533">SUM(H592:H594)</f>
        <v>0</v>
      </c>
      <c r="I595" s="82">
        <f t="shared" si="533"/>
        <v>0</v>
      </c>
      <c r="J595" s="82">
        <f t="shared" si="533"/>
        <v>0</v>
      </c>
      <c r="K595" s="82">
        <f t="shared" si="533"/>
        <v>0</v>
      </c>
      <c r="L595" s="82">
        <f t="shared" si="533"/>
        <v>0</v>
      </c>
      <c r="M595" s="82">
        <f t="shared" si="533"/>
        <v>0</v>
      </c>
      <c r="N595" s="82">
        <f t="shared" si="533"/>
        <v>0</v>
      </c>
      <c r="O595" s="82">
        <f t="shared" si="533"/>
        <v>0</v>
      </c>
      <c r="P595" s="83">
        <f t="shared" si="533"/>
        <v>0</v>
      </c>
      <c r="Q595" s="84">
        <f t="shared" si="533"/>
        <v>0</v>
      </c>
      <c r="R595" s="82">
        <f t="shared" si="533"/>
        <v>0</v>
      </c>
      <c r="S595" s="82">
        <f t="shared" si="533"/>
        <v>0</v>
      </c>
      <c r="T595" s="82">
        <f t="shared" si="533"/>
        <v>0</v>
      </c>
      <c r="U595" s="82">
        <f t="shared" si="533"/>
        <v>1</v>
      </c>
      <c r="V595" s="82">
        <f t="shared" si="533"/>
        <v>9943500</v>
      </c>
      <c r="W595" s="82">
        <f t="shared" si="533"/>
        <v>0</v>
      </c>
      <c r="X595" s="82">
        <f t="shared" si="533"/>
        <v>0</v>
      </c>
      <c r="Y595" s="82">
        <f t="shared" si="533"/>
        <v>0</v>
      </c>
      <c r="Z595" s="82">
        <f t="shared" si="533"/>
        <v>0</v>
      </c>
      <c r="AA595" s="82">
        <f t="shared" si="533"/>
        <v>0</v>
      </c>
      <c r="AB595" s="82">
        <f t="shared" si="533"/>
        <v>0</v>
      </c>
      <c r="AC595" s="82">
        <f t="shared" si="533"/>
        <v>1</v>
      </c>
      <c r="AD595" s="85">
        <f t="shared" si="533"/>
        <v>9943500</v>
      </c>
      <c r="AE595" s="81">
        <f t="shared" si="533"/>
        <v>1</v>
      </c>
      <c r="AF595" s="82">
        <f t="shared" si="533"/>
        <v>9943500</v>
      </c>
      <c r="AG595" s="82">
        <f t="shared" si="533"/>
        <v>1</v>
      </c>
      <c r="AH595" s="83">
        <f t="shared" si="533"/>
        <v>9943500</v>
      </c>
    </row>
    <row r="596" spans="2:34" ht="24" customHeight="1">
      <c r="B596" s="560" t="s">
        <v>259</v>
      </c>
      <c r="C596" s="558"/>
      <c r="D596" s="558"/>
      <c r="E596" s="559"/>
      <c r="F596" s="15" t="s">
        <v>5</v>
      </c>
      <c r="G596" s="16"/>
      <c r="H596" s="17"/>
      <c r="I596" s="18">
        <v>2</v>
      </c>
      <c r="J596" s="17">
        <v>2100</v>
      </c>
      <c r="K596" s="18"/>
      <c r="L596" s="17"/>
      <c r="M596" s="18"/>
      <c r="N596" s="18"/>
      <c r="O596" s="18">
        <f>G596+I596+K596+M596</f>
        <v>2</v>
      </c>
      <c r="P596" s="19">
        <f>H596+J596+L596+N596</f>
        <v>2100</v>
      </c>
      <c r="Q596" s="20"/>
      <c r="R596" s="18"/>
      <c r="S596" s="18"/>
      <c r="T596" s="17"/>
      <c r="U596" s="18">
        <v>2</v>
      </c>
      <c r="V596" s="17">
        <v>296650</v>
      </c>
      <c r="W596" s="18"/>
      <c r="X596" s="17"/>
      <c r="Y596" s="18"/>
      <c r="Z596" s="17"/>
      <c r="AA596" s="18"/>
      <c r="AB596" s="17"/>
      <c r="AC596" s="18">
        <f>Q596+S596+U596+W596+Y596+AA596</f>
        <v>2</v>
      </c>
      <c r="AD596" s="21">
        <f>R596+T596+V596+X596+Z596+AB596</f>
        <v>296650</v>
      </c>
      <c r="AE596" s="16">
        <f>O596+AC596</f>
        <v>4</v>
      </c>
      <c r="AF596" s="18">
        <f>P596+AD596</f>
        <v>298750</v>
      </c>
      <c r="AG596" s="18">
        <v>4</v>
      </c>
      <c r="AH596" s="22">
        <v>298750</v>
      </c>
    </row>
    <row r="597" spans="2:34" ht="24" customHeight="1">
      <c r="B597" s="560"/>
      <c r="C597" s="558"/>
      <c r="D597" s="558"/>
      <c r="E597" s="559"/>
      <c r="F597" s="23" t="s">
        <v>6</v>
      </c>
      <c r="G597" s="24"/>
      <c r="H597" s="25"/>
      <c r="I597" s="25"/>
      <c r="J597" s="25"/>
      <c r="K597" s="25"/>
      <c r="L597" s="25"/>
      <c r="M597" s="25"/>
      <c r="N597" s="25"/>
      <c r="O597" s="26">
        <f>G597+I597+K597+M597</f>
        <v>0</v>
      </c>
      <c r="P597" s="27">
        <f t="shared" ref="P597:P598" si="534">H597+J597+L597+N597</f>
        <v>0</v>
      </c>
      <c r="Q597" s="28"/>
      <c r="R597" s="25"/>
      <c r="S597" s="25"/>
      <c r="T597" s="25"/>
      <c r="U597" s="25"/>
      <c r="V597" s="25"/>
      <c r="W597" s="25"/>
      <c r="X597" s="25"/>
      <c r="Y597" s="25"/>
      <c r="Z597" s="25"/>
      <c r="AA597" s="25"/>
      <c r="AB597" s="25"/>
      <c r="AC597" s="26">
        <f t="shared" ref="AC597:AD598" si="535">Q597+S597+U597+W597+Y597+AA597</f>
        <v>0</v>
      </c>
      <c r="AD597" s="29">
        <f t="shared" si="535"/>
        <v>0</v>
      </c>
      <c r="AE597" s="30">
        <f t="shared" ref="AE597:AF598" si="536">O597+AC597</f>
        <v>0</v>
      </c>
      <c r="AF597" s="26">
        <f t="shared" si="536"/>
        <v>0</v>
      </c>
      <c r="AG597" s="25"/>
      <c r="AH597" s="31"/>
    </row>
    <row r="598" spans="2:34" ht="24" customHeight="1">
      <c r="B598" s="560"/>
      <c r="C598" s="558"/>
      <c r="D598" s="558"/>
      <c r="E598" s="559"/>
      <c r="F598" s="32" t="s">
        <v>87</v>
      </c>
      <c r="G598" s="33"/>
      <c r="H598" s="34"/>
      <c r="I598" s="34"/>
      <c r="J598" s="34"/>
      <c r="K598" s="34"/>
      <c r="L598" s="34"/>
      <c r="M598" s="34"/>
      <c r="N598" s="34"/>
      <c r="O598" s="35">
        <f>G598+I598+K598+M598</f>
        <v>0</v>
      </c>
      <c r="P598" s="36">
        <f t="shared" si="534"/>
        <v>0</v>
      </c>
      <c r="Q598" s="37"/>
      <c r="R598" s="34"/>
      <c r="S598" s="34"/>
      <c r="T598" s="34"/>
      <c r="U598" s="34"/>
      <c r="V598" s="34"/>
      <c r="W598" s="34"/>
      <c r="X598" s="34"/>
      <c r="Y598" s="34"/>
      <c r="Z598" s="34"/>
      <c r="AA598" s="34"/>
      <c r="AB598" s="34"/>
      <c r="AC598" s="35">
        <f t="shared" si="535"/>
        <v>0</v>
      </c>
      <c r="AD598" s="38">
        <f t="shared" si="535"/>
        <v>0</v>
      </c>
      <c r="AE598" s="39">
        <f t="shared" si="536"/>
        <v>0</v>
      </c>
      <c r="AF598" s="35">
        <f t="shared" si="536"/>
        <v>0</v>
      </c>
      <c r="AG598" s="40"/>
      <c r="AH598" s="41"/>
    </row>
    <row r="599" spans="2:34" ht="24" customHeight="1" thickBot="1">
      <c r="B599" s="566"/>
      <c r="C599" s="567"/>
      <c r="D599" s="567"/>
      <c r="E599" s="570"/>
      <c r="F599" s="80" t="s">
        <v>16</v>
      </c>
      <c r="G599" s="81">
        <f>SUM(G596:G598)</f>
        <v>0</v>
      </c>
      <c r="H599" s="82">
        <f t="shared" ref="H599:AH599" si="537">SUM(H596:H598)</f>
        <v>0</v>
      </c>
      <c r="I599" s="82">
        <f t="shared" si="537"/>
        <v>2</v>
      </c>
      <c r="J599" s="82">
        <f t="shared" si="537"/>
        <v>2100</v>
      </c>
      <c r="K599" s="82">
        <f t="shared" si="537"/>
        <v>0</v>
      </c>
      <c r="L599" s="82">
        <f t="shared" si="537"/>
        <v>0</v>
      </c>
      <c r="M599" s="82">
        <f t="shared" si="537"/>
        <v>0</v>
      </c>
      <c r="N599" s="82">
        <f t="shared" si="537"/>
        <v>0</v>
      </c>
      <c r="O599" s="82">
        <f t="shared" si="537"/>
        <v>2</v>
      </c>
      <c r="P599" s="83">
        <f t="shared" si="537"/>
        <v>2100</v>
      </c>
      <c r="Q599" s="84">
        <f t="shared" si="537"/>
        <v>0</v>
      </c>
      <c r="R599" s="82">
        <f t="shared" si="537"/>
        <v>0</v>
      </c>
      <c r="S599" s="82">
        <f t="shared" si="537"/>
        <v>0</v>
      </c>
      <c r="T599" s="82">
        <f t="shared" si="537"/>
        <v>0</v>
      </c>
      <c r="U599" s="82">
        <f t="shared" si="537"/>
        <v>2</v>
      </c>
      <c r="V599" s="82">
        <f t="shared" si="537"/>
        <v>296650</v>
      </c>
      <c r="W599" s="82">
        <f t="shared" si="537"/>
        <v>0</v>
      </c>
      <c r="X599" s="82">
        <f t="shared" si="537"/>
        <v>0</v>
      </c>
      <c r="Y599" s="82">
        <f t="shared" si="537"/>
        <v>0</v>
      </c>
      <c r="Z599" s="82">
        <f t="shared" si="537"/>
        <v>0</v>
      </c>
      <c r="AA599" s="82">
        <f t="shared" si="537"/>
        <v>0</v>
      </c>
      <c r="AB599" s="82">
        <f t="shared" si="537"/>
        <v>0</v>
      </c>
      <c r="AC599" s="82">
        <f t="shared" si="537"/>
        <v>2</v>
      </c>
      <c r="AD599" s="85">
        <f t="shared" si="537"/>
        <v>296650</v>
      </c>
      <c r="AE599" s="81">
        <f t="shared" si="537"/>
        <v>4</v>
      </c>
      <c r="AF599" s="82">
        <f t="shared" si="537"/>
        <v>298750</v>
      </c>
      <c r="AG599" s="82">
        <f t="shared" si="537"/>
        <v>4</v>
      </c>
      <c r="AH599" s="83">
        <f t="shared" si="537"/>
        <v>298750</v>
      </c>
    </row>
    <row r="600" spans="2:34" ht="24" customHeight="1">
      <c r="B600" s="560" t="s">
        <v>260</v>
      </c>
      <c r="C600" s="558"/>
      <c r="D600" s="558"/>
      <c r="E600" s="559"/>
      <c r="F600" s="15" t="s">
        <v>5</v>
      </c>
      <c r="G600" s="16"/>
      <c r="H600" s="17"/>
      <c r="I600" s="18"/>
      <c r="J600" s="17"/>
      <c r="K600" s="18"/>
      <c r="L600" s="17"/>
      <c r="M600" s="18"/>
      <c r="N600" s="18"/>
      <c r="O600" s="18">
        <f>G600+I600+K600+M600</f>
        <v>0</v>
      </c>
      <c r="P600" s="19">
        <f>H600+J600+L600+N600</f>
        <v>0</v>
      </c>
      <c r="Q600" s="20"/>
      <c r="R600" s="18"/>
      <c r="S600" s="18"/>
      <c r="T600" s="17"/>
      <c r="U600" s="18"/>
      <c r="V600" s="17"/>
      <c r="W600" s="18"/>
      <c r="X600" s="17"/>
      <c r="Y600" s="18"/>
      <c r="Z600" s="17"/>
      <c r="AA600" s="18"/>
      <c r="AB600" s="17"/>
      <c r="AC600" s="18">
        <f>Q600+S600+U600+W600+Y600+AA600</f>
        <v>0</v>
      </c>
      <c r="AD600" s="21">
        <f>R600+T600+V600+X600+Z600+AB600</f>
        <v>0</v>
      </c>
      <c r="AE600" s="16">
        <f>O600+AC600</f>
        <v>0</v>
      </c>
      <c r="AF600" s="18">
        <f>P600+AD600</f>
        <v>0</v>
      </c>
      <c r="AG600" s="18">
        <v>1</v>
      </c>
      <c r="AH600" s="22"/>
    </row>
    <row r="601" spans="2:34" ht="24" customHeight="1">
      <c r="B601" s="560"/>
      <c r="C601" s="558"/>
      <c r="D601" s="558"/>
      <c r="E601" s="559"/>
      <c r="F601" s="23" t="s">
        <v>6</v>
      </c>
      <c r="G601" s="24"/>
      <c r="H601" s="25"/>
      <c r="I601" s="25"/>
      <c r="J601" s="25"/>
      <c r="K601" s="25"/>
      <c r="L601" s="25"/>
      <c r="M601" s="25"/>
      <c r="N601" s="25"/>
      <c r="O601" s="26">
        <f>G601+I601+K601+M601</f>
        <v>0</v>
      </c>
      <c r="P601" s="27">
        <f t="shared" ref="P601:P602" si="538">H601+J601+L601+N601</f>
        <v>0</v>
      </c>
      <c r="Q601" s="28"/>
      <c r="R601" s="25"/>
      <c r="S601" s="25"/>
      <c r="T601" s="25"/>
      <c r="U601" s="25"/>
      <c r="V601" s="25"/>
      <c r="W601" s="25"/>
      <c r="X601" s="25"/>
      <c r="Y601" s="25"/>
      <c r="Z601" s="25"/>
      <c r="AA601" s="25"/>
      <c r="AB601" s="25"/>
      <c r="AC601" s="26">
        <f t="shared" ref="AC601:AD602" si="539">Q601+S601+U601+W601+Y601+AA601</f>
        <v>0</v>
      </c>
      <c r="AD601" s="29">
        <f t="shared" si="539"/>
        <v>0</v>
      </c>
      <c r="AE601" s="30">
        <f t="shared" ref="AE601:AF602" si="540">O601+AC601</f>
        <v>0</v>
      </c>
      <c r="AF601" s="26">
        <f t="shared" si="540"/>
        <v>0</v>
      </c>
      <c r="AG601" s="25"/>
      <c r="AH601" s="31"/>
    </row>
    <row r="602" spans="2:34" ht="24" customHeight="1">
      <c r="B602" s="560"/>
      <c r="C602" s="558"/>
      <c r="D602" s="558"/>
      <c r="E602" s="559"/>
      <c r="F602" s="32" t="s">
        <v>87</v>
      </c>
      <c r="G602" s="33"/>
      <c r="H602" s="34"/>
      <c r="I602" s="34"/>
      <c r="J602" s="34"/>
      <c r="K602" s="34"/>
      <c r="L602" s="34"/>
      <c r="M602" s="34"/>
      <c r="N602" s="34"/>
      <c r="O602" s="35">
        <f>G602+I602+K602+M602</f>
        <v>0</v>
      </c>
      <c r="P602" s="36">
        <f t="shared" si="538"/>
        <v>0</v>
      </c>
      <c r="Q602" s="37"/>
      <c r="R602" s="34"/>
      <c r="S602" s="34"/>
      <c r="T602" s="34"/>
      <c r="U602" s="34"/>
      <c r="V602" s="34"/>
      <c r="W602" s="34"/>
      <c r="X602" s="34"/>
      <c r="Y602" s="34"/>
      <c r="Z602" s="34"/>
      <c r="AA602" s="34"/>
      <c r="AB602" s="34"/>
      <c r="AC602" s="35">
        <f t="shared" si="539"/>
        <v>0</v>
      </c>
      <c r="AD602" s="38">
        <f t="shared" si="539"/>
        <v>0</v>
      </c>
      <c r="AE602" s="39">
        <f t="shared" si="540"/>
        <v>0</v>
      </c>
      <c r="AF602" s="35">
        <f t="shared" si="540"/>
        <v>0</v>
      </c>
      <c r="AG602" s="40"/>
      <c r="AH602" s="41"/>
    </row>
    <row r="603" spans="2:34" ht="24" customHeight="1" thickBot="1">
      <c r="B603" s="566"/>
      <c r="C603" s="567"/>
      <c r="D603" s="567"/>
      <c r="E603" s="570"/>
      <c r="F603" s="80" t="s">
        <v>16</v>
      </c>
      <c r="G603" s="81">
        <f>SUM(G600:G602)</f>
        <v>0</v>
      </c>
      <c r="H603" s="82">
        <f t="shared" ref="H603:AH603" si="541">SUM(H600:H602)</f>
        <v>0</v>
      </c>
      <c r="I603" s="82">
        <f t="shared" si="541"/>
        <v>0</v>
      </c>
      <c r="J603" s="82">
        <f t="shared" si="541"/>
        <v>0</v>
      </c>
      <c r="K603" s="82">
        <f t="shared" si="541"/>
        <v>0</v>
      </c>
      <c r="L603" s="82">
        <f t="shared" si="541"/>
        <v>0</v>
      </c>
      <c r="M603" s="82">
        <f t="shared" si="541"/>
        <v>0</v>
      </c>
      <c r="N603" s="82">
        <f t="shared" si="541"/>
        <v>0</v>
      </c>
      <c r="O603" s="82">
        <f t="shared" si="541"/>
        <v>0</v>
      </c>
      <c r="P603" s="83">
        <f t="shared" si="541"/>
        <v>0</v>
      </c>
      <c r="Q603" s="84">
        <f t="shared" si="541"/>
        <v>0</v>
      </c>
      <c r="R603" s="82">
        <f t="shared" si="541"/>
        <v>0</v>
      </c>
      <c r="S603" s="82">
        <f t="shared" si="541"/>
        <v>0</v>
      </c>
      <c r="T603" s="82">
        <f t="shared" si="541"/>
        <v>0</v>
      </c>
      <c r="U603" s="82">
        <f t="shared" si="541"/>
        <v>0</v>
      </c>
      <c r="V603" s="82">
        <f t="shared" si="541"/>
        <v>0</v>
      </c>
      <c r="W603" s="82">
        <f t="shared" si="541"/>
        <v>0</v>
      </c>
      <c r="X603" s="82">
        <f t="shared" si="541"/>
        <v>0</v>
      </c>
      <c r="Y603" s="82">
        <f t="shared" si="541"/>
        <v>0</v>
      </c>
      <c r="Z603" s="82">
        <f t="shared" si="541"/>
        <v>0</v>
      </c>
      <c r="AA603" s="82">
        <f t="shared" si="541"/>
        <v>0</v>
      </c>
      <c r="AB603" s="82">
        <f t="shared" si="541"/>
        <v>0</v>
      </c>
      <c r="AC603" s="82">
        <f t="shared" si="541"/>
        <v>0</v>
      </c>
      <c r="AD603" s="85">
        <f t="shared" si="541"/>
        <v>0</v>
      </c>
      <c r="AE603" s="81">
        <f t="shared" si="541"/>
        <v>0</v>
      </c>
      <c r="AF603" s="82">
        <f t="shared" si="541"/>
        <v>0</v>
      </c>
      <c r="AG603" s="82">
        <f t="shared" si="541"/>
        <v>1</v>
      </c>
      <c r="AH603" s="83">
        <f t="shared" si="541"/>
        <v>0</v>
      </c>
    </row>
    <row r="604" spans="2:34" ht="24" customHeight="1">
      <c r="B604" s="566" t="s">
        <v>261</v>
      </c>
      <c r="C604" s="567"/>
      <c r="D604" s="567"/>
      <c r="E604" s="570"/>
      <c r="F604" s="15"/>
      <c r="G604" s="16"/>
      <c r="H604" s="17"/>
      <c r="I604" s="18"/>
      <c r="J604" s="17"/>
      <c r="K604" s="18"/>
      <c r="L604" s="17"/>
      <c r="M604" s="18"/>
      <c r="N604" s="18"/>
      <c r="O604" s="18">
        <v>0</v>
      </c>
      <c r="P604" s="19">
        <v>0</v>
      </c>
      <c r="Q604" s="20"/>
      <c r="R604" s="18"/>
      <c r="S604" s="18"/>
      <c r="T604" s="17"/>
      <c r="U604" s="18"/>
      <c r="V604" s="17"/>
      <c r="W604" s="18"/>
      <c r="X604" s="17"/>
      <c r="Y604" s="18"/>
      <c r="Z604" s="17"/>
      <c r="AA604" s="18"/>
      <c r="AB604" s="17"/>
      <c r="AC604" s="18">
        <v>0</v>
      </c>
      <c r="AD604" s="21">
        <v>0</v>
      </c>
      <c r="AE604" s="16">
        <v>0</v>
      </c>
      <c r="AF604" s="18">
        <v>0</v>
      </c>
      <c r="AG604" s="18"/>
      <c r="AH604" s="22"/>
    </row>
    <row r="605" spans="2:34" ht="24" customHeight="1">
      <c r="B605" s="571"/>
      <c r="C605" s="572"/>
      <c r="D605" s="572"/>
      <c r="E605" s="573"/>
      <c r="F605" s="23"/>
      <c r="G605" s="24"/>
      <c r="H605" s="25"/>
      <c r="I605" s="25"/>
      <c r="J605" s="25"/>
      <c r="K605" s="25"/>
      <c r="L605" s="25"/>
      <c r="M605" s="25"/>
      <c r="N605" s="25"/>
      <c r="O605" s="26">
        <v>0</v>
      </c>
      <c r="P605" s="27">
        <v>0</v>
      </c>
      <c r="Q605" s="28"/>
      <c r="R605" s="25"/>
      <c r="S605" s="25"/>
      <c r="T605" s="25"/>
      <c r="U605" s="25"/>
      <c r="V605" s="25"/>
      <c r="W605" s="25"/>
      <c r="X605" s="25"/>
      <c r="Y605" s="25"/>
      <c r="Z605" s="25"/>
      <c r="AA605" s="25"/>
      <c r="AB605" s="25"/>
      <c r="AC605" s="26">
        <v>0</v>
      </c>
      <c r="AD605" s="29">
        <v>0</v>
      </c>
      <c r="AE605" s="30">
        <v>0</v>
      </c>
      <c r="AF605" s="26">
        <v>0</v>
      </c>
      <c r="AG605" s="25"/>
      <c r="AH605" s="31"/>
    </row>
    <row r="606" spans="2:34" ht="24" customHeight="1">
      <c r="B606" s="571"/>
      <c r="C606" s="572"/>
      <c r="D606" s="572"/>
      <c r="E606" s="573"/>
      <c r="F606" s="32"/>
      <c r="G606" s="33"/>
      <c r="H606" s="34"/>
      <c r="I606" s="34"/>
      <c r="J606" s="34"/>
      <c r="K606" s="34"/>
      <c r="L606" s="34"/>
      <c r="M606" s="34"/>
      <c r="N606" s="34"/>
      <c r="O606" s="35">
        <v>0</v>
      </c>
      <c r="P606" s="36">
        <v>0</v>
      </c>
      <c r="Q606" s="37"/>
      <c r="R606" s="34"/>
      <c r="S606" s="34"/>
      <c r="T606" s="34"/>
      <c r="U606" s="34"/>
      <c r="V606" s="34"/>
      <c r="W606" s="34"/>
      <c r="X606" s="34"/>
      <c r="Y606" s="34"/>
      <c r="Z606" s="34"/>
      <c r="AA606" s="34"/>
      <c r="AB606" s="34"/>
      <c r="AC606" s="35">
        <v>0</v>
      </c>
      <c r="AD606" s="38">
        <v>0</v>
      </c>
      <c r="AE606" s="39">
        <v>0</v>
      </c>
      <c r="AF606" s="35">
        <v>0</v>
      </c>
      <c r="AG606" s="40"/>
      <c r="AH606" s="41"/>
    </row>
    <row r="607" spans="2:34" ht="24" customHeight="1" thickBot="1">
      <c r="B607" s="571"/>
      <c r="C607" s="572"/>
      <c r="D607" s="572"/>
      <c r="E607" s="573"/>
      <c r="F607" s="9" t="s">
        <v>16</v>
      </c>
      <c r="G607" s="482">
        <v>0</v>
      </c>
      <c r="H607" s="483">
        <v>0</v>
      </c>
      <c r="I607" s="483">
        <v>0</v>
      </c>
      <c r="J607" s="483">
        <v>0</v>
      </c>
      <c r="K607" s="483">
        <v>0</v>
      </c>
      <c r="L607" s="483">
        <v>0</v>
      </c>
      <c r="M607" s="483">
        <v>0</v>
      </c>
      <c r="N607" s="483">
        <v>0</v>
      </c>
      <c r="O607" s="483">
        <v>0</v>
      </c>
      <c r="P607" s="484">
        <v>0</v>
      </c>
      <c r="Q607" s="482">
        <v>0</v>
      </c>
      <c r="R607" s="483">
        <v>0</v>
      </c>
      <c r="S607" s="483">
        <v>0</v>
      </c>
      <c r="T607" s="483">
        <v>0</v>
      </c>
      <c r="U607" s="483">
        <v>0</v>
      </c>
      <c r="V607" s="483">
        <v>0</v>
      </c>
      <c r="W607" s="483">
        <v>0</v>
      </c>
      <c r="X607" s="483">
        <v>0</v>
      </c>
      <c r="Y607" s="483">
        <v>0</v>
      </c>
      <c r="Z607" s="483">
        <v>0</v>
      </c>
      <c r="AA607" s="483">
        <v>0</v>
      </c>
      <c r="AB607" s="483">
        <v>0</v>
      </c>
      <c r="AC607" s="483">
        <v>0</v>
      </c>
      <c r="AD607" s="484">
        <v>0</v>
      </c>
      <c r="AE607" s="482">
        <v>0</v>
      </c>
      <c r="AF607" s="483">
        <v>0</v>
      </c>
      <c r="AG607" s="483">
        <v>0</v>
      </c>
      <c r="AH607" s="484">
        <v>0</v>
      </c>
    </row>
    <row r="608" spans="2:34" ht="24" customHeight="1">
      <c r="B608" s="566" t="s">
        <v>262</v>
      </c>
      <c r="C608" s="567"/>
      <c r="D608" s="567"/>
      <c r="E608" s="570"/>
      <c r="F608" s="15"/>
      <c r="G608" s="16"/>
      <c r="H608" s="17"/>
      <c r="I608" s="18"/>
      <c r="J608" s="17"/>
      <c r="K608" s="18"/>
      <c r="L608" s="17"/>
      <c r="M608" s="18"/>
      <c r="N608" s="18"/>
      <c r="O608" s="18">
        <v>0</v>
      </c>
      <c r="P608" s="19">
        <v>0</v>
      </c>
      <c r="Q608" s="20"/>
      <c r="R608" s="18"/>
      <c r="S608" s="18"/>
      <c r="T608" s="17"/>
      <c r="U608" s="18"/>
      <c r="V608" s="17"/>
      <c r="W608" s="18"/>
      <c r="X608" s="17"/>
      <c r="Y608" s="18"/>
      <c r="Z608" s="17"/>
      <c r="AA608" s="18"/>
      <c r="AB608" s="17"/>
      <c r="AC608" s="18">
        <v>0</v>
      </c>
      <c r="AD608" s="21">
        <v>0</v>
      </c>
      <c r="AE608" s="16">
        <v>0</v>
      </c>
      <c r="AF608" s="18">
        <v>0</v>
      </c>
      <c r="AG608" s="18"/>
      <c r="AH608" s="22"/>
    </row>
    <row r="609" spans="2:34" ht="24" customHeight="1">
      <c r="B609" s="571"/>
      <c r="C609" s="572"/>
      <c r="D609" s="572"/>
      <c r="E609" s="573"/>
      <c r="F609" s="23"/>
      <c r="G609" s="24"/>
      <c r="H609" s="25"/>
      <c r="I609" s="25"/>
      <c r="J609" s="25"/>
      <c r="K609" s="25"/>
      <c r="L609" s="25"/>
      <c r="M609" s="25"/>
      <c r="N609" s="25"/>
      <c r="O609" s="26">
        <v>0</v>
      </c>
      <c r="P609" s="27">
        <v>0</v>
      </c>
      <c r="Q609" s="28"/>
      <c r="R609" s="25"/>
      <c r="S609" s="25"/>
      <c r="T609" s="25"/>
      <c r="U609" s="25"/>
      <c r="V609" s="25"/>
      <c r="W609" s="25"/>
      <c r="X609" s="25"/>
      <c r="Y609" s="25"/>
      <c r="Z609" s="25"/>
      <c r="AA609" s="25"/>
      <c r="AB609" s="25"/>
      <c r="AC609" s="26">
        <v>0</v>
      </c>
      <c r="AD609" s="29">
        <v>0</v>
      </c>
      <c r="AE609" s="30">
        <v>0</v>
      </c>
      <c r="AF609" s="26">
        <v>0</v>
      </c>
      <c r="AG609" s="25"/>
      <c r="AH609" s="31"/>
    </row>
    <row r="610" spans="2:34" ht="24" customHeight="1">
      <c r="B610" s="571"/>
      <c r="C610" s="572"/>
      <c r="D610" s="572"/>
      <c r="E610" s="573"/>
      <c r="F610" s="32"/>
      <c r="G610" s="33"/>
      <c r="H610" s="34"/>
      <c r="I610" s="34"/>
      <c r="J610" s="34"/>
      <c r="K610" s="34"/>
      <c r="L610" s="34"/>
      <c r="M610" s="34"/>
      <c r="N610" s="34"/>
      <c r="O610" s="35">
        <v>0</v>
      </c>
      <c r="P610" s="36">
        <v>0</v>
      </c>
      <c r="Q610" s="37"/>
      <c r="R610" s="34"/>
      <c r="S610" s="34"/>
      <c r="T610" s="34"/>
      <c r="U610" s="34"/>
      <c r="V610" s="34"/>
      <c r="W610" s="34"/>
      <c r="X610" s="34"/>
      <c r="Y610" s="34"/>
      <c r="Z610" s="34"/>
      <c r="AA610" s="34"/>
      <c r="AB610" s="34"/>
      <c r="AC610" s="35">
        <v>0</v>
      </c>
      <c r="AD610" s="38">
        <v>0</v>
      </c>
      <c r="AE610" s="39">
        <v>0</v>
      </c>
      <c r="AF610" s="35">
        <v>0</v>
      </c>
      <c r="AG610" s="40"/>
      <c r="AH610" s="41"/>
    </row>
    <row r="611" spans="2:34" ht="24" customHeight="1" thickBot="1">
      <c r="B611" s="571"/>
      <c r="C611" s="572"/>
      <c r="D611" s="572"/>
      <c r="E611" s="573"/>
      <c r="F611" s="9" t="s">
        <v>16</v>
      </c>
      <c r="G611" s="482">
        <v>0</v>
      </c>
      <c r="H611" s="483">
        <v>0</v>
      </c>
      <c r="I611" s="483">
        <v>0</v>
      </c>
      <c r="J611" s="483">
        <v>0</v>
      </c>
      <c r="K611" s="483">
        <v>0</v>
      </c>
      <c r="L611" s="483">
        <v>0</v>
      </c>
      <c r="M611" s="483">
        <v>0</v>
      </c>
      <c r="N611" s="483">
        <v>0</v>
      </c>
      <c r="O611" s="483">
        <v>0</v>
      </c>
      <c r="P611" s="484">
        <v>0</v>
      </c>
      <c r="Q611" s="482">
        <v>0</v>
      </c>
      <c r="R611" s="483">
        <v>0</v>
      </c>
      <c r="S611" s="483">
        <v>0</v>
      </c>
      <c r="T611" s="483">
        <v>0</v>
      </c>
      <c r="U611" s="483">
        <v>0</v>
      </c>
      <c r="V611" s="483">
        <v>0</v>
      </c>
      <c r="W611" s="483">
        <v>0</v>
      </c>
      <c r="X611" s="483">
        <v>0</v>
      </c>
      <c r="Y611" s="483">
        <v>0</v>
      </c>
      <c r="Z611" s="483">
        <v>0</v>
      </c>
      <c r="AA611" s="483">
        <v>0</v>
      </c>
      <c r="AB611" s="483">
        <v>0</v>
      </c>
      <c r="AC611" s="483">
        <v>0</v>
      </c>
      <c r="AD611" s="484">
        <v>0</v>
      </c>
      <c r="AE611" s="482">
        <v>0</v>
      </c>
      <c r="AF611" s="483">
        <v>0</v>
      </c>
      <c r="AG611" s="483">
        <v>0</v>
      </c>
      <c r="AH611" s="484">
        <v>0</v>
      </c>
    </row>
    <row r="612" spans="2:34" ht="24" customHeight="1">
      <c r="B612" s="566" t="s">
        <v>263</v>
      </c>
      <c r="C612" s="567"/>
      <c r="D612" s="567"/>
      <c r="E612" s="570"/>
      <c r="F612" s="15"/>
      <c r="G612" s="16"/>
      <c r="H612" s="17"/>
      <c r="I612" s="18"/>
      <c r="J612" s="17"/>
      <c r="K612" s="18"/>
      <c r="L612" s="17"/>
      <c r="M612" s="18"/>
      <c r="N612" s="18"/>
      <c r="O612" s="18">
        <v>0</v>
      </c>
      <c r="P612" s="19">
        <v>0</v>
      </c>
      <c r="Q612" s="20"/>
      <c r="R612" s="18"/>
      <c r="S612" s="18"/>
      <c r="T612" s="17"/>
      <c r="U612" s="18"/>
      <c r="V612" s="17"/>
      <c r="W612" s="18"/>
      <c r="X612" s="17"/>
      <c r="Y612" s="18"/>
      <c r="Z612" s="17"/>
      <c r="AA612" s="18"/>
      <c r="AB612" s="17"/>
      <c r="AC612" s="18">
        <v>0</v>
      </c>
      <c r="AD612" s="21">
        <v>0</v>
      </c>
      <c r="AE612" s="16">
        <v>0</v>
      </c>
      <c r="AF612" s="18">
        <v>0</v>
      </c>
      <c r="AG612" s="18"/>
      <c r="AH612" s="22"/>
    </row>
    <row r="613" spans="2:34" ht="24" customHeight="1">
      <c r="B613" s="571"/>
      <c r="C613" s="572"/>
      <c r="D613" s="572"/>
      <c r="E613" s="573"/>
      <c r="F613" s="23"/>
      <c r="G613" s="24"/>
      <c r="H613" s="25"/>
      <c r="I613" s="25"/>
      <c r="J613" s="25"/>
      <c r="K613" s="25"/>
      <c r="L613" s="25"/>
      <c r="M613" s="25"/>
      <c r="N613" s="25"/>
      <c r="O613" s="26">
        <v>0</v>
      </c>
      <c r="P613" s="27">
        <v>0</v>
      </c>
      <c r="Q613" s="28"/>
      <c r="R613" s="25"/>
      <c r="S613" s="25"/>
      <c r="T613" s="25"/>
      <c r="U613" s="25"/>
      <c r="V613" s="25"/>
      <c r="W613" s="25"/>
      <c r="X613" s="25"/>
      <c r="Y613" s="25"/>
      <c r="Z613" s="25"/>
      <c r="AA613" s="25"/>
      <c r="AB613" s="25"/>
      <c r="AC613" s="26">
        <v>0</v>
      </c>
      <c r="AD613" s="29">
        <v>0</v>
      </c>
      <c r="AE613" s="30">
        <v>0</v>
      </c>
      <c r="AF613" s="26">
        <v>0</v>
      </c>
      <c r="AG613" s="25"/>
      <c r="AH613" s="31"/>
    </row>
    <row r="614" spans="2:34" ht="24" customHeight="1">
      <c r="B614" s="571"/>
      <c r="C614" s="572"/>
      <c r="D614" s="572"/>
      <c r="E614" s="573"/>
      <c r="F614" s="32"/>
      <c r="G614" s="33"/>
      <c r="H614" s="34"/>
      <c r="I614" s="34"/>
      <c r="J614" s="34"/>
      <c r="K614" s="34"/>
      <c r="L614" s="34"/>
      <c r="M614" s="34"/>
      <c r="N614" s="34"/>
      <c r="O614" s="35">
        <v>0</v>
      </c>
      <c r="P614" s="36">
        <v>0</v>
      </c>
      <c r="Q614" s="37"/>
      <c r="R614" s="34"/>
      <c r="S614" s="34"/>
      <c r="T614" s="34"/>
      <c r="U614" s="34"/>
      <c r="V614" s="34"/>
      <c r="W614" s="34"/>
      <c r="X614" s="34"/>
      <c r="Y614" s="34"/>
      <c r="Z614" s="34"/>
      <c r="AA614" s="34"/>
      <c r="AB614" s="34"/>
      <c r="AC614" s="35">
        <v>0</v>
      </c>
      <c r="AD614" s="38">
        <v>0</v>
      </c>
      <c r="AE614" s="39">
        <v>0</v>
      </c>
      <c r="AF614" s="35">
        <v>0</v>
      </c>
      <c r="AG614" s="40"/>
      <c r="AH614" s="41"/>
    </row>
    <row r="615" spans="2:34" ht="24" customHeight="1" thickBot="1">
      <c r="B615" s="571"/>
      <c r="C615" s="572"/>
      <c r="D615" s="572"/>
      <c r="E615" s="573"/>
      <c r="F615" s="9" t="s">
        <v>16</v>
      </c>
      <c r="G615" s="482">
        <v>0</v>
      </c>
      <c r="H615" s="483">
        <v>0</v>
      </c>
      <c r="I615" s="483">
        <v>0</v>
      </c>
      <c r="J615" s="483">
        <v>0</v>
      </c>
      <c r="K615" s="483">
        <v>0</v>
      </c>
      <c r="L615" s="483">
        <v>0</v>
      </c>
      <c r="M615" s="483">
        <v>0</v>
      </c>
      <c r="N615" s="483">
        <v>0</v>
      </c>
      <c r="O615" s="483">
        <v>0</v>
      </c>
      <c r="P615" s="484">
        <v>0</v>
      </c>
      <c r="Q615" s="482">
        <v>0</v>
      </c>
      <c r="R615" s="483">
        <v>0</v>
      </c>
      <c r="S615" s="483">
        <v>0</v>
      </c>
      <c r="T615" s="483">
        <v>0</v>
      </c>
      <c r="U615" s="483">
        <v>0</v>
      </c>
      <c r="V615" s="483">
        <v>0</v>
      </c>
      <c r="W615" s="483">
        <v>0</v>
      </c>
      <c r="X615" s="483">
        <v>0</v>
      </c>
      <c r="Y615" s="483">
        <v>0</v>
      </c>
      <c r="Z615" s="483">
        <v>0</v>
      </c>
      <c r="AA615" s="483">
        <v>0</v>
      </c>
      <c r="AB615" s="483">
        <v>0</v>
      </c>
      <c r="AC615" s="483">
        <v>0</v>
      </c>
      <c r="AD615" s="484">
        <v>0</v>
      </c>
      <c r="AE615" s="482">
        <v>0</v>
      </c>
      <c r="AF615" s="483">
        <v>0</v>
      </c>
      <c r="AG615" s="483">
        <v>0</v>
      </c>
      <c r="AH615" s="484">
        <v>0</v>
      </c>
    </row>
    <row r="616" spans="2:34" ht="24" customHeight="1">
      <c r="B616" s="560" t="s">
        <v>264</v>
      </c>
      <c r="C616" s="558"/>
      <c r="D616" s="558"/>
      <c r="E616" s="559"/>
      <c r="F616" s="15" t="s">
        <v>5</v>
      </c>
      <c r="G616" s="16"/>
      <c r="H616" s="17"/>
      <c r="I616" s="18"/>
      <c r="J616" s="17"/>
      <c r="K616" s="18"/>
      <c r="L616" s="17"/>
      <c r="M616" s="18">
        <v>1</v>
      </c>
      <c r="N616" s="18">
        <v>3600</v>
      </c>
      <c r="O616" s="18">
        <f>G616+I616+K616+M616</f>
        <v>1</v>
      </c>
      <c r="P616" s="19">
        <f>H616+J616+L616+N616</f>
        <v>3600</v>
      </c>
      <c r="Q616" s="20"/>
      <c r="R616" s="18"/>
      <c r="S616" s="18"/>
      <c r="T616" s="17"/>
      <c r="U616" s="18"/>
      <c r="V616" s="17"/>
      <c r="W616" s="18"/>
      <c r="X616" s="17"/>
      <c r="Y616" s="18"/>
      <c r="Z616" s="17"/>
      <c r="AA616" s="18"/>
      <c r="AB616" s="17"/>
      <c r="AC616" s="18">
        <f>Q616+S616+U616+W616+Y616+AA616</f>
        <v>0</v>
      </c>
      <c r="AD616" s="21">
        <f>R616+T616+V616+X616+Z616+AB616</f>
        <v>0</v>
      </c>
      <c r="AE616" s="16">
        <f>O616+AC616</f>
        <v>1</v>
      </c>
      <c r="AF616" s="18">
        <f>P616+AD616</f>
        <v>3600</v>
      </c>
      <c r="AG616" s="18">
        <v>1</v>
      </c>
      <c r="AH616" s="22">
        <v>3600</v>
      </c>
    </row>
    <row r="617" spans="2:34" ht="24" customHeight="1">
      <c r="B617" s="560"/>
      <c r="C617" s="558"/>
      <c r="D617" s="558"/>
      <c r="E617" s="559"/>
      <c r="F617" s="23" t="s">
        <v>6</v>
      </c>
      <c r="G617" s="24"/>
      <c r="H617" s="25"/>
      <c r="I617" s="25"/>
      <c r="J617" s="25"/>
      <c r="K617" s="25"/>
      <c r="L617" s="25"/>
      <c r="M617" s="25"/>
      <c r="N617" s="25"/>
      <c r="O617" s="26">
        <f>G617+I617+K617+M617</f>
        <v>0</v>
      </c>
      <c r="P617" s="27">
        <f t="shared" ref="P617:P618" si="542">H617+J617+L617+N617</f>
        <v>0</v>
      </c>
      <c r="Q617" s="28"/>
      <c r="R617" s="25"/>
      <c r="S617" s="25"/>
      <c r="T617" s="25"/>
      <c r="U617" s="25"/>
      <c r="V617" s="25"/>
      <c r="W617" s="25"/>
      <c r="X617" s="25"/>
      <c r="Y617" s="25"/>
      <c r="Z617" s="25"/>
      <c r="AA617" s="25"/>
      <c r="AB617" s="25"/>
      <c r="AC617" s="26">
        <f t="shared" ref="AC617:AD618" si="543">Q617+S617+U617+W617+Y617+AA617</f>
        <v>0</v>
      </c>
      <c r="AD617" s="29">
        <f t="shared" si="543"/>
        <v>0</v>
      </c>
      <c r="AE617" s="30">
        <f t="shared" ref="AE617:AF618" si="544">O617+AC617</f>
        <v>0</v>
      </c>
      <c r="AF617" s="26">
        <f t="shared" si="544"/>
        <v>0</v>
      </c>
      <c r="AG617" s="25"/>
      <c r="AH617" s="31"/>
    </row>
    <row r="618" spans="2:34" ht="24" customHeight="1">
      <c r="B618" s="560"/>
      <c r="C618" s="558"/>
      <c r="D618" s="558"/>
      <c r="E618" s="559"/>
      <c r="F618" s="32" t="s">
        <v>87</v>
      </c>
      <c r="G618" s="33"/>
      <c r="H618" s="34"/>
      <c r="I618" s="34"/>
      <c r="J618" s="34"/>
      <c r="K618" s="34"/>
      <c r="L618" s="34"/>
      <c r="M618" s="34"/>
      <c r="N618" s="34"/>
      <c r="O618" s="35">
        <f>G618+I618+K618+M618</f>
        <v>0</v>
      </c>
      <c r="P618" s="36">
        <f t="shared" si="542"/>
        <v>0</v>
      </c>
      <c r="Q618" s="37"/>
      <c r="R618" s="34"/>
      <c r="S618" s="34"/>
      <c r="T618" s="34"/>
      <c r="U618" s="34"/>
      <c r="V618" s="34"/>
      <c r="W618" s="34"/>
      <c r="X618" s="34"/>
      <c r="Y618" s="34"/>
      <c r="Z618" s="34"/>
      <c r="AA618" s="34"/>
      <c r="AB618" s="34"/>
      <c r="AC618" s="35">
        <f t="shared" si="543"/>
        <v>0</v>
      </c>
      <c r="AD618" s="38">
        <f t="shared" si="543"/>
        <v>0</v>
      </c>
      <c r="AE618" s="39">
        <f t="shared" si="544"/>
        <v>0</v>
      </c>
      <c r="AF618" s="35">
        <f t="shared" si="544"/>
        <v>0</v>
      </c>
      <c r="AG618" s="40"/>
      <c r="AH618" s="41"/>
    </row>
    <row r="619" spans="2:34" ht="24" customHeight="1" thickBot="1">
      <c r="B619" s="561"/>
      <c r="C619" s="562"/>
      <c r="D619" s="562"/>
      <c r="E619" s="563"/>
      <c r="F619" s="80" t="s">
        <v>16</v>
      </c>
      <c r="G619" s="81">
        <f>SUM(G616:G618)</f>
        <v>0</v>
      </c>
      <c r="H619" s="82">
        <f t="shared" ref="H619:AH619" si="545">SUM(H616:H618)</f>
        <v>0</v>
      </c>
      <c r="I619" s="82">
        <f t="shared" si="545"/>
        <v>0</v>
      </c>
      <c r="J619" s="82">
        <f t="shared" si="545"/>
        <v>0</v>
      </c>
      <c r="K619" s="82">
        <f t="shared" si="545"/>
        <v>0</v>
      </c>
      <c r="L619" s="82">
        <f t="shared" si="545"/>
        <v>0</v>
      </c>
      <c r="M619" s="82">
        <f t="shared" si="545"/>
        <v>1</v>
      </c>
      <c r="N619" s="82">
        <f t="shared" si="545"/>
        <v>3600</v>
      </c>
      <c r="O619" s="82">
        <f t="shared" si="545"/>
        <v>1</v>
      </c>
      <c r="P619" s="83">
        <f t="shared" si="545"/>
        <v>3600</v>
      </c>
      <c r="Q619" s="84">
        <f t="shared" si="545"/>
        <v>0</v>
      </c>
      <c r="R619" s="82">
        <f t="shared" si="545"/>
        <v>0</v>
      </c>
      <c r="S619" s="82">
        <f t="shared" si="545"/>
        <v>0</v>
      </c>
      <c r="T619" s="82">
        <f t="shared" si="545"/>
        <v>0</v>
      </c>
      <c r="U619" s="82">
        <f t="shared" si="545"/>
        <v>0</v>
      </c>
      <c r="V619" s="82">
        <f t="shared" si="545"/>
        <v>0</v>
      </c>
      <c r="W619" s="82">
        <f t="shared" si="545"/>
        <v>0</v>
      </c>
      <c r="X619" s="82">
        <f t="shared" si="545"/>
        <v>0</v>
      </c>
      <c r="Y619" s="82">
        <f t="shared" si="545"/>
        <v>0</v>
      </c>
      <c r="Z619" s="82">
        <f t="shared" si="545"/>
        <v>0</v>
      </c>
      <c r="AA619" s="82">
        <f t="shared" si="545"/>
        <v>0</v>
      </c>
      <c r="AB619" s="82">
        <f t="shared" si="545"/>
        <v>0</v>
      </c>
      <c r="AC619" s="82">
        <f t="shared" si="545"/>
        <v>0</v>
      </c>
      <c r="AD619" s="85">
        <f t="shared" si="545"/>
        <v>0</v>
      </c>
      <c r="AE619" s="81">
        <f t="shared" si="545"/>
        <v>1</v>
      </c>
      <c r="AF619" s="82">
        <f t="shared" si="545"/>
        <v>3600</v>
      </c>
      <c r="AG619" s="82">
        <f t="shared" si="545"/>
        <v>1</v>
      </c>
      <c r="AH619" s="83">
        <f t="shared" si="545"/>
        <v>3600</v>
      </c>
    </row>
    <row r="620" spans="2:34" ht="24" customHeight="1">
      <c r="B620" s="566" t="s">
        <v>18</v>
      </c>
      <c r="C620" s="567"/>
      <c r="D620" s="567"/>
      <c r="E620" s="570"/>
      <c r="F620" s="15" t="s">
        <v>5</v>
      </c>
      <c r="G620" s="506">
        <f>G12+G16+G20+G24+G28+G32+G36+G40+G44+G48+G52+G56+G60+G64+G68+G72+G76+G80+G84+G88+G92+G96+G100+G104+G108+G112+G116+G120+G124+G128+G132+G136+G140+G144+G148+G152+G156+G160+G164+G168+G172+G176+G180+G184+G188+G192+G196+G200+G204+G208+G212+G216+G220+G224+G228+G232+G236+G240+G244+G248+G252+G256+G260+G264+G268+G272+G276+G280+G284+G288+G292+G296+G300+G304+G308+G312+G316+G320+G324+G328+G332+G336+G340+G344+G348+G352+G356+G360+G364+G368+G372+G376+G380+G384+G388+G392+G396+G400+G404+G408+G412+G416+G420+G424+G428+G432+G436+G440+G444+G448+G452+G456+G460+G464+G468+G472+G476+G480+G484+G488+G492+G496+G500+G504+G508+G512+G516+G520+G524+G528+G532+G536+G540+G544+G548+G552+G556+G560+G564+G568+G572+G576+G580+G584+G588+G592+G596+G600+G604+G608+G612+G616</f>
        <v>204</v>
      </c>
      <c r="H620" s="519">
        <f>H12+H16+H20+H24+H28+H32+H36+H40+H44+H48+H52+H56+H60+H64+H68+H72+H76+H80+H84+H88+H92+H96+H100+H104+H108+H112+H116+H120+H124+H128+H132+H136+H140+H144+H148+H152+H156+H160+H164+H168+H172+H176+H180+H184+H188+H192+H196+H200+H204+H208+H212+H216+H220+H224+H228+H232+H236+H240+H244+H248+H252+H256+H260+H264+H268+H272+H276+H280+H284+H288+H292+H296+H300+H304+H308+H312+H316+H320+H324+H328+H332+H336+H340+H344+H348+H352+H356+H360+H364+H368+H372+H376+H380+H384+H388+H392+H396+H400+H404+H408+H412+H416+H420+H424+H428+H432+H436+H440+H444+H448+H452+H456+H460+H464+H468+H472+H476+H480+H484+H488+H492+H496+H500+H504+H508+H512+H516+H520+H524+H528+H532+H536+H540+H544+H548+H552+H556+H560+H564+H568+H572+H576+H580+H584+H588+H592+H596+H600+H604+H608+H612+H616</f>
        <v>9700733</v>
      </c>
      <c r="I620" s="519">
        <f t="shared" ref="I620:N620" si="546">I12+I16+I20+I24+I28+I32+I36+I40+I44+I48+I52+I56+I60+I64+I68+I72+I76+I80+I84+I88+I92+I96+I100+I104+I108+I112+I116+I120+I124+I128+I132+I136+I140+I144+I148+I152+I156+I160+I164+I168+I172+I176+I180+I184+I188+I192+I196+I200+I204+I208+I212+I216+I220+I224+I228+I232+I236+I240+I244+I248+I252+I256+I260+I264+I268+I272+I276+I280+I284+I288+I292+I296+I300+I304+I308+I312+I316+I320+I324+I328+I332+I336+I340+I344+I348+I352+I356+I360+I364+I368+I372+I376+I380+I384+I388+I392+I396+I400+I404+I408+I412+I416+I420+I424+I428+I432+I436+I440+I444+I448+I452+I456+I460+I464+I468+I472+I476+I480+I484+I488+I492+I496+I500+I504+I508+I512+I516+I520+I524+I528+I532+I536+I540+I544+I548+I552+I556+I560+I564+I568+I572+I576+I580+I584+I588+I592+I596+I600+I604+I608+I612+I616</f>
        <v>481</v>
      </c>
      <c r="J620" s="514">
        <f t="shared" si="546"/>
        <v>28850789</v>
      </c>
      <c r="K620" s="519">
        <f t="shared" si="546"/>
        <v>120</v>
      </c>
      <c r="L620" s="514">
        <f t="shared" si="546"/>
        <v>76144110</v>
      </c>
      <c r="M620" s="519">
        <f t="shared" si="546"/>
        <v>139</v>
      </c>
      <c r="N620" s="519">
        <f t="shared" si="546"/>
        <v>19674535</v>
      </c>
      <c r="O620" s="18">
        <f>G620+I620+K620+M620</f>
        <v>944</v>
      </c>
      <c r="P620" s="19">
        <f>H620+J620+L620+N620</f>
        <v>134370167</v>
      </c>
      <c r="Q620" s="506">
        <f>Q12+Q16+Q20+Q24+Q28+Q32+Q36+Q40+Q44+Q48+Q52+Q56+Q60+Q64+Q68+Q72+Q76+Q80+Q84+Q88+Q92+Q96+Q100+Q104+Q108+Q112+Q116+Q120+Q124+Q128+Q132+Q136+Q140+Q144+Q148+Q152+Q156+Q160+Q164+Q168+Q172+Q176+Q180+Q184+Q188+Q192+Q196+Q200+Q204+Q208+Q212+Q216+Q220+Q224+Q228+Q232+Q236+Q240+Q244+Q248+Q252+Q256+Q260+Q264+Q268+Q272+Q276+Q280+Q284+Q288+Q292+Q296+Q300+Q304+Q308+Q312+Q316+Q320+Q324+Q328+Q332+Q336+Q340+Q344+Q348+Q352+Q356+Q360+Q364+Q368+Q372+Q376+Q380+Q384+Q388+Q392+Q396+Q400+Q404+Q408+Q412+Q416+Q420+Q424+Q428+Q432+Q436+Q440+Q444+Q448+Q452+Q456+Q460+Q464+Q468+Q472+Q476+Q480+Q484+Q488+Q492+Q496+Q500+Q504+Q508+Q512+Q516+Q520+Q524+Q528+Q532+Q536+Q540+Q544+Q548+Q552+Q556+Q560+Q564+Q568+Q572+Q576+Q580+Q584+Q588+Q592+Q596+Q600+Q604+Q608+Q612+Q616</f>
        <v>771</v>
      </c>
      <c r="R620" s="519">
        <f t="shared" ref="R620:AB620" si="547">R12+R16+R20+R24+R28+R32+R36+R40+R44+R48+R52+R56+R60+R64+R68+R72+R76+R80+R84+R88+R92+R96+R100+R104+R108+R112+R116+R120+R124+R128+R132+R136+R140+R144+R148+R152+R156+R160+R164+R168+R172+R176+R180+R184+R188+R192+R196+R200+R204+R208+R212+R216+R220+R224+R228+R232+R236+R240+R244+R248+R252+R256+R260+R264+R268+R272+R276+R280+R284+R288+R292+R296+R300+R304+R308+R312+R316+R320+R324+R328+R332+R336+R340+R344+R348+R352+R356+R360+R364+R368+R372+R376+R380+R384+R388+R392+R396+R400+R404+R408+R412+R416+R420+R424+R428+R432+R436+R440+R444+R448+R452+R456+R460+R464+R468+R472+R476+R480+R484+R488+R492+R496+R500+R504+R508+R512+R516+R520+R524+R528+R532+R536+R540+R544+R548+R552+R556+R560+R564+R568+R572+R576+R580+R584+R588+R592+R596+R600+R604+R608+R612+R616</f>
        <v>90010139</v>
      </c>
      <c r="S620" s="508">
        <f t="shared" si="547"/>
        <v>470</v>
      </c>
      <c r="T620" s="519">
        <f t="shared" si="547"/>
        <v>48321540</v>
      </c>
      <c r="U620" s="519">
        <f t="shared" si="547"/>
        <v>503</v>
      </c>
      <c r="V620" s="519">
        <f t="shared" si="547"/>
        <v>216550527</v>
      </c>
      <c r="W620" s="519">
        <f t="shared" si="547"/>
        <v>11</v>
      </c>
      <c r="X620" s="514">
        <f t="shared" si="547"/>
        <v>3416340</v>
      </c>
      <c r="Y620" s="519">
        <f t="shared" si="547"/>
        <v>0</v>
      </c>
      <c r="Z620" s="519">
        <f t="shared" si="547"/>
        <v>0</v>
      </c>
      <c r="AA620" s="519">
        <f t="shared" si="547"/>
        <v>455</v>
      </c>
      <c r="AB620" s="518">
        <f t="shared" si="547"/>
        <v>102626997</v>
      </c>
      <c r="AC620" s="18">
        <f>Q620+S620+U620+W620+Y620+AA620</f>
        <v>2210</v>
      </c>
      <c r="AD620" s="21">
        <f>R620+T620+V620+X620+Z620+AB620</f>
        <v>460925543</v>
      </c>
      <c r="AE620" s="16">
        <f>O620+AC620</f>
        <v>3154</v>
      </c>
      <c r="AF620" s="18">
        <f>P620+AD620</f>
        <v>595295710</v>
      </c>
      <c r="AG620" s="507">
        <f>AG12+AG16+AG20+AG24+AG28+AG32+AG36+AG40+AG44+AG48+AG52+AG56+AG60+AG64+AG68+AG72+AG76+AG80+AG84+AG88+AG92+AG96+AG100+AG104+AG108+AG112+AG116+AG120+AG124+AG128+AG132+AG136+AG140+AG144+AG148+AG152+AG156+AG160+AG164+AG168+AG172+AG176+AG180+AG184+AG188+AG192+AG196+AG200+AG204+AG208+AG212+AG216+AG220+AG224+AG228+AG232+AG236+AG240+AG244+AG248+AG252+AG256+AG260+AG264+AG268+AG272+AG276+AG280+AG284+AG288+AG292+AG296+AG300+AG304+AG308+AG312+AG316+AG320+AG324+AG328+AG332+AG336+AG340+AG344+AG348+AG352+AG356+AG360+AG364+AG368+AG372+AG376+AG380+AG384+AG388+AG392+AG396+AG400+AG404+AG408+AG412+AG416+AG420+AG424+AG428+AG432+AG436+AG440+AG444+AG448+AG452+AG456+AG460+AG464+AG468+AG472+AG476+AG480+AG484+AG488+AG492+AG496+AG500+AG504+AG508+AG512+AG516+AG520+AG524+AG528+AG532+AG536+AG540+AG544+AG548+AG552+AG556+AG560+AG564+AG568+AG572+AG576+AG580+AG584+AG588+AG592+AG596+AG600+AG604+AG608+AG612+AG616</f>
        <v>2540</v>
      </c>
      <c r="AH620" s="553">
        <f>AH12+AH16+AH20+AH24+AH28+AH32+AH36+AH40+AH44+AH48+AH52+AH56+AH60+AH64+AH68+AH72+AH76+AH80+AH84+AH88+AH92+AH96+AH100+AH104+AH108+AH112+AH116+AH120+AH124+AH128+AH132+AH136+AH140+AH144+AH148+AH152+AH156+AH160+AH164+AH168+AH172+AH176+AH180+AH184+AH188+AH192+AH196+AH200+AH204+AH208+AH212+AH216+AH220+AH224+AH228+AH232+AH236+AH240+AH244+AH248+AH252+AH256+AH260+AH264+AH268+AH272+AH276+AH280+AH284+AH288+AH292+AH296+AH300+AH304+AH308+AH312+AH316+AH320+AH324+AH328+AH332+AH336+AH340+AH344+AH348+AH352+AH356+AH360+AH364+AH368+AH372+AH376+AH380+AH384+AH388+AH392+AH396+AH400+AH404+AH408+AH412+AH416+AH420+AH424+AH428+AH432+AH436+AH440+AH444+AH448+AH452+AH456+AH460+AH464+AH468+AH472+AH476+AH480+AH484+AH488+AH492+AH496+AH500+AH504+AH508+AH512+AH516+AH520+AH524+AH528+AH532+AH536+AH540+AH544+AH548+AH552+AH556+AH560+AH564+AH568+AH572+AH576+AH580+AH584+AH588+AH592+AH596+AH600+AH604+AH608+AH612+AH616</f>
        <v>504794682</v>
      </c>
    </row>
    <row r="621" spans="2:34" ht="24" customHeight="1">
      <c r="B621" s="571"/>
      <c r="C621" s="572"/>
      <c r="D621" s="572"/>
      <c r="E621" s="573"/>
      <c r="F621" s="23" t="s">
        <v>6</v>
      </c>
      <c r="G621" s="511">
        <f>G13+G17+G21+G25+G29+G33+G37+G41+G45+G49+G53+G57+G61+G65+G69+G73+G77+G81+G85+G89+G93+G97+G101+G105+G109+G113+G117+G121+G125+G129+G133+G137+G141+G145+G149+G153+G157+G161+G165+G169+G173+G177+G181+G185+G189+G193+G197+G201+G205+G209+G213+G217+G221+G225+G229+G233+G237+G241+G245+G249+G253+G257+G261+G265+G269+G273+G277+G281+G285+G289+G293+G297+G301+G305+G309+G313+G317+G321+G325+G329+G333+G337+G341+G345+G349+G353+G357+G361+G365+G369+G373+G377+G381+G385+G389+G393+G397+G401+G405+G409+G413+G417+G421+G425+G429+G433+G437+G441+G445+G449+G453+G457+G461+G465+G469+G473+G477+G481+G485+G489+G493+G497+G501+G505+G509+G513+G517+G521+G525+G529+G533+G537+G541+G545+G549+G553+G557+G561+G565+G569+G573+G577+G581+G585+G589+G593+G597+G601+G605+G609+G613+G617</f>
        <v>0</v>
      </c>
      <c r="H621" s="517">
        <f t="shared" ref="H621:N621" si="548">H13+H17+H21+H25+H29+H33+H37+H41+H45+H49+H53+H57+H61+H65+H69+H73+H77+H81+H85+H89+H93+H97+H101+H105+H109+H113+H117+H121+H125+H129+H133+H137+H141+H145+H149+H153+H157+H161+H165+H169+H173+H177+H181+H185+H189+H193+H197+H201+H205+H209+H213+H217+H221+H225+H229+H233+H237+H241+H245+H249+H253+H257+H261+H265+H269+H273+H277+H281+H285+H289+H293+H297+H301+H305+H309+H313+H317+H321+H325+H329+H333+H337+H341+H345+H349+H353+H357+H361+H365+H369+H373+H377+H381+H385+H389+H393+H397+H401+H405+H409+H413+H417+H421+H425+H429+H433+H437+H441+H445+H449+H453+H457+H461+H465+H469+H473+H477+H481+H485+H489+H493+H497+H501+H505+H509+H513+H517+H521+H525+H529+H533+H537+H541+H545+H549+H553+H557+H561+H565+H569+H573+H577+H581+H585+H589+H593+H597+H601+H605+H609+H613+H617</f>
        <v>0</v>
      </c>
      <c r="I621" s="517">
        <f t="shared" si="548"/>
        <v>3</v>
      </c>
      <c r="J621" s="517">
        <f t="shared" si="548"/>
        <v>113000</v>
      </c>
      <c r="K621" s="517">
        <f t="shared" si="548"/>
        <v>3</v>
      </c>
      <c r="L621" s="517">
        <f t="shared" si="548"/>
        <v>3067471</v>
      </c>
      <c r="M621" s="517">
        <f t="shared" si="548"/>
        <v>0</v>
      </c>
      <c r="N621" s="517">
        <f t="shared" si="548"/>
        <v>0</v>
      </c>
      <c r="O621" s="26">
        <f>G621+I621+K621+M621</f>
        <v>6</v>
      </c>
      <c r="P621" s="27">
        <f t="shared" ref="P621:P622" si="549">H621+J621+L621+N621</f>
        <v>3180471</v>
      </c>
      <c r="Q621" s="511">
        <f t="shared" ref="Q621:AB622" si="550">Q13+Q17+Q21+Q25+Q29+Q33+Q37+Q41+Q45+Q49+Q53+Q57+Q61+Q65+Q69+Q73+Q77+Q81+Q85+Q89+Q93+Q97+Q101+Q105+Q109+Q113+Q117+Q121+Q125+Q129+Q133+Q137+Q141+Q145+Q149+Q153+Q157+Q161+Q165+Q169+Q173+Q177+Q181+Q185+Q189+Q193+Q197+Q201+Q205+Q209+Q213+Q217+Q221+Q225+Q229+Q233+Q237+Q241+Q245+Q249+Q253+Q257+Q261+Q265+Q269+Q273+Q277+Q281+Q285+Q289+Q293+Q297+Q301+Q305+Q309+Q313+Q317+Q321+Q325+Q329+Q333+Q337+Q341+Q345+Q349+Q353+Q357+Q361+Q365+Q369+Q373+Q377+Q381+Q385+Q389+Q393+Q397+Q401+Q405+Q409+Q413+Q417+Q421+Q425+Q429+Q433+Q437+Q441+Q445+Q449+Q453+Q457+Q461+Q465+Q469+Q473+Q477+Q481+Q485+Q489+Q493+Q497+Q501+Q505+Q509+Q513+Q517+Q521+Q525+Q529+Q533+Q537+Q541+Q545+Q549+Q553+Q557+Q561+Q565+Q569+Q573+Q577+Q581+Q585+Q589+Q593+Q597+Q601+Q605+Q609+Q613+Q617</f>
        <v>0</v>
      </c>
      <c r="R621" s="517">
        <f t="shared" si="550"/>
        <v>0</v>
      </c>
      <c r="S621" s="517">
        <f t="shared" si="550"/>
        <v>0</v>
      </c>
      <c r="T621" s="517">
        <f t="shared" si="550"/>
        <v>0</v>
      </c>
      <c r="U621" s="517">
        <f t="shared" si="550"/>
        <v>3</v>
      </c>
      <c r="V621" s="517">
        <f t="shared" si="550"/>
        <v>1520710</v>
      </c>
      <c r="W621" s="510">
        <f t="shared" si="550"/>
        <v>0</v>
      </c>
      <c r="X621" s="517">
        <f t="shared" si="550"/>
        <v>0</v>
      </c>
      <c r="Y621" s="517">
        <f t="shared" si="550"/>
        <v>0</v>
      </c>
      <c r="Z621" s="510">
        <f t="shared" si="550"/>
        <v>0</v>
      </c>
      <c r="AA621" s="517">
        <f t="shared" si="550"/>
        <v>13</v>
      </c>
      <c r="AB621" s="517">
        <f t="shared" si="550"/>
        <v>6548616</v>
      </c>
      <c r="AC621" s="26">
        <f t="shared" ref="AC621:AC622" si="551">Q621+S621+U621+W621+Y621+AA621</f>
        <v>16</v>
      </c>
      <c r="AD621" s="29">
        <f t="shared" ref="AD621:AD622" si="552">R621+T621+V621+X621+Z621+AB621</f>
        <v>8069326</v>
      </c>
      <c r="AE621" s="30">
        <f t="shared" ref="AE621:AE622" si="553">O621+AC621</f>
        <v>22</v>
      </c>
      <c r="AF621" s="26">
        <f t="shared" ref="AF621:AF622" si="554">P621+AD621</f>
        <v>11249797</v>
      </c>
      <c r="AG621" s="511">
        <f t="shared" ref="AG621:AH622" si="555">AG13+AG17+AG21+AG25+AG29+AG33+AG37+AG41+AG45+AG49+AG53+AG57+AG61+AG65+AG69+AG73+AG77+AG81+AG85+AG89+AG93+AG97+AG101+AG105+AG109+AG113+AG117+AG121+AG125+AG129+AG133+AG137+AG141+AG145+AG149+AG153+AG157+AG161+AG165+AG169+AG173+AG177+AG181+AG185+AG189+AG193+AG197+AG201+AG205+AG209+AG213+AG217+AG221+AG225+AG229+AG233+AG237+AG241+AG245+AG249+AG253+AG257+AG261+AG265+AG269+AG273+AG277+AG281+AG285+AG289+AG293+AG297+AG301+AG305+AG309+AG313+AG317+AG321+AG325+AG329+AG333+AG337+AG341+AG345+AG349+AG353+AG357+AG361+AG365+AG369+AG373+AG377+AG381+AG385+AG389+AG393+AG397+AG401+AG405+AG409+AG413+AG417+AG421+AG425+AG429+AG433+AG437+AG441+AG445+AG449+AG453+AG457+AG461+AG465+AG469+AG473+AG477+AG481+AG485+AG489+AG493+AG497+AG501+AG505+AG509+AG513+AG517+AG521+AG525+AG529+AG533+AG537+AG541+AG545+AG549+AG553+AG557+AG561+AG565+AG569+AG573+AG577+AG581+AG585+AG589+AG593+AG597+AG601+AG605+AG609+AG613+AG617</f>
        <v>16</v>
      </c>
      <c r="AH621" s="554">
        <f t="shared" si="555"/>
        <v>9541677</v>
      </c>
    </row>
    <row r="622" spans="2:34" ht="24" customHeight="1">
      <c r="B622" s="571"/>
      <c r="C622" s="572"/>
      <c r="D622" s="572"/>
      <c r="E622" s="573"/>
      <c r="F622" s="32" t="s">
        <v>10</v>
      </c>
      <c r="G622" s="511">
        <f>G14+G18+G22+G26+G30+G34+G38+G42+G46+G50+G54+G58+G62+G66+G70+G74+G78+G82+G86+G90+G94+G98+G102+G106+G110+G114+G118+G122+G126+G130+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G470+G474+G478+G482+G486+G490+G494+G498+G502+G506+G510+G514+G518+G522+G526+G530+G534+G538+G542+G546+G550+G554+G558+G562+G566+G570+G574+G578+G582+G586+G590+G594+G598+G602+G606+G610+G614+G618</f>
        <v>14</v>
      </c>
      <c r="H622" s="516">
        <f t="shared" ref="H622:N622" si="556">H14+H18+H22+H26+H30+H34+H38+H42+H46+H50+H54+H58+H62+H66+H70+H74+H78+H82+H86+H90+H94+H98+H102+H106+H110+H114+H118+H122+H126+H130+H134+H138+H142+H146+H150+H154+H158+H162+H166+H170+H174+H178+H182+H186+H190+H194+H198+H202+H206+H210+H214+H218+H222+H226+H230+H234+H238+H242+H246+H250+H254+H258+H262+H266+H270+H274+H278+H282+H286+H290+H294+H298+H302+H306+H310+H314+H318+H322+H326+H330+H334+H338+H342+H346+H350+H354+H358+H362+H366+H370+H374+H378+H382+H386+H390+H394+H398+H402+H406+H410+H414+H418+H422+H426+H430+H434+H438+H442+H446+H450+H454+H458+H462+H466+H470+H474+H478+H482+H486+H490+H494+H498+H502+H506+H510+H514+H518+H522+H526+H530+H534+H538+H542+H546+H550+H554+H558+H562+H566+H570+H574+H578+H582+H586+H590+H594+H598+H602+H606+H610+H614+H618</f>
        <v>941078</v>
      </c>
      <c r="I622" s="516">
        <f t="shared" si="556"/>
        <v>1</v>
      </c>
      <c r="J622" s="516">
        <f t="shared" si="556"/>
        <v>3900</v>
      </c>
      <c r="K622" s="516">
        <f t="shared" si="556"/>
        <v>24</v>
      </c>
      <c r="L622" s="516">
        <f t="shared" si="556"/>
        <v>2771002</v>
      </c>
      <c r="M622" s="516">
        <f t="shared" si="556"/>
        <v>5</v>
      </c>
      <c r="N622" s="516">
        <f t="shared" si="556"/>
        <v>8835256</v>
      </c>
      <c r="O622" s="35">
        <f>G622+I622+K622+M622</f>
        <v>44</v>
      </c>
      <c r="P622" s="36">
        <f t="shared" si="549"/>
        <v>12551236</v>
      </c>
      <c r="Q622" s="511">
        <f t="shared" si="550"/>
        <v>22</v>
      </c>
      <c r="R622" s="516">
        <f t="shared" si="550"/>
        <v>8166710</v>
      </c>
      <c r="S622" s="516">
        <f t="shared" si="550"/>
        <v>0</v>
      </c>
      <c r="T622" s="520">
        <f t="shared" si="550"/>
        <v>0</v>
      </c>
      <c r="U622" s="512">
        <f t="shared" si="550"/>
        <v>1</v>
      </c>
      <c r="V622" s="516">
        <f t="shared" si="550"/>
        <v>24055500</v>
      </c>
      <c r="W622" s="516">
        <f t="shared" si="550"/>
        <v>0</v>
      </c>
      <c r="X622" s="516">
        <f t="shared" si="550"/>
        <v>0</v>
      </c>
      <c r="Y622" s="516">
        <f t="shared" si="550"/>
        <v>0</v>
      </c>
      <c r="Z622" s="516">
        <f t="shared" si="550"/>
        <v>0</v>
      </c>
      <c r="AA622" s="512">
        <f t="shared" si="550"/>
        <v>10</v>
      </c>
      <c r="AB622" s="516">
        <f t="shared" si="550"/>
        <v>37414206</v>
      </c>
      <c r="AC622" s="35">
        <f t="shared" si="551"/>
        <v>33</v>
      </c>
      <c r="AD622" s="38">
        <f t="shared" si="552"/>
        <v>69636416</v>
      </c>
      <c r="AE622" s="39">
        <f t="shared" si="553"/>
        <v>77</v>
      </c>
      <c r="AF622" s="35">
        <f t="shared" si="554"/>
        <v>82187652</v>
      </c>
      <c r="AG622" s="511">
        <f t="shared" si="555"/>
        <v>76</v>
      </c>
      <c r="AH622" s="554">
        <f t="shared" si="555"/>
        <v>81133138</v>
      </c>
    </row>
    <row r="623" spans="2:34" ht="24" customHeight="1" thickBot="1">
      <c r="B623" s="575"/>
      <c r="C623" s="576"/>
      <c r="D623" s="576"/>
      <c r="E623" s="577"/>
      <c r="F623" s="9" t="s">
        <v>16</v>
      </c>
      <c r="G623" s="482">
        <f>SUM(G620:G622)</f>
        <v>218</v>
      </c>
      <c r="H623" s="483">
        <f t="shared" ref="H623:AH623" si="557">SUM(H620:H622)</f>
        <v>10641811</v>
      </c>
      <c r="I623" s="483">
        <f t="shared" si="557"/>
        <v>485</v>
      </c>
      <c r="J623" s="483">
        <f t="shared" si="557"/>
        <v>28967689</v>
      </c>
      <c r="K623" s="483">
        <f t="shared" si="557"/>
        <v>147</v>
      </c>
      <c r="L623" s="483">
        <f t="shared" si="557"/>
        <v>81982583</v>
      </c>
      <c r="M623" s="483">
        <f t="shared" si="557"/>
        <v>144</v>
      </c>
      <c r="N623" s="483">
        <f t="shared" si="557"/>
        <v>28509791</v>
      </c>
      <c r="O623" s="11">
        <f t="shared" si="557"/>
        <v>994</v>
      </c>
      <c r="P623" s="12">
        <f t="shared" si="557"/>
        <v>150101874</v>
      </c>
      <c r="Q623" s="482">
        <f t="shared" si="557"/>
        <v>793</v>
      </c>
      <c r="R623" s="483">
        <f t="shared" si="557"/>
        <v>98176849</v>
      </c>
      <c r="S623" s="483">
        <f t="shared" si="557"/>
        <v>470</v>
      </c>
      <c r="T623" s="483">
        <f t="shared" si="557"/>
        <v>48321540</v>
      </c>
      <c r="U623" s="483">
        <f t="shared" si="557"/>
        <v>507</v>
      </c>
      <c r="V623" s="483">
        <f t="shared" si="557"/>
        <v>242126737</v>
      </c>
      <c r="W623" s="483">
        <f t="shared" si="557"/>
        <v>11</v>
      </c>
      <c r="X623" s="483">
        <f t="shared" si="557"/>
        <v>3416340</v>
      </c>
      <c r="Y623" s="483">
        <f t="shared" si="557"/>
        <v>0</v>
      </c>
      <c r="Z623" s="483">
        <f t="shared" si="557"/>
        <v>0</v>
      </c>
      <c r="AA623" s="483">
        <f t="shared" si="557"/>
        <v>478</v>
      </c>
      <c r="AB623" s="483">
        <f t="shared" si="557"/>
        <v>146589819</v>
      </c>
      <c r="AC623" s="11">
        <f t="shared" si="557"/>
        <v>2259</v>
      </c>
      <c r="AD623" s="14">
        <f t="shared" si="557"/>
        <v>538631285</v>
      </c>
      <c r="AE623" s="10">
        <f t="shared" si="557"/>
        <v>3253</v>
      </c>
      <c r="AF623" s="11">
        <f t="shared" si="557"/>
        <v>688733159</v>
      </c>
      <c r="AG623" s="483">
        <f t="shared" si="557"/>
        <v>2632</v>
      </c>
      <c r="AH623" s="12">
        <f t="shared" si="557"/>
        <v>595469497</v>
      </c>
    </row>
    <row r="624" spans="2:34" ht="24" customHeight="1">
      <c r="B624" s="634" t="s">
        <v>157</v>
      </c>
      <c r="C624" s="565"/>
      <c r="D624" s="565"/>
      <c r="E624" s="565"/>
      <c r="F624" s="15" t="s">
        <v>143</v>
      </c>
      <c r="G624" s="16"/>
      <c r="H624" s="17"/>
      <c r="I624" s="18"/>
      <c r="J624" s="17"/>
      <c r="K624" s="18"/>
      <c r="L624" s="17"/>
      <c r="M624" s="18"/>
      <c r="N624" s="18"/>
      <c r="O624" s="18">
        <f>G624+I624+K624+M624</f>
        <v>0</v>
      </c>
      <c r="P624" s="19">
        <f>H624+J624+L624+N624</f>
        <v>0</v>
      </c>
      <c r="Q624" s="20">
        <v>13</v>
      </c>
      <c r="R624" s="94">
        <v>2936430</v>
      </c>
      <c r="S624" s="18"/>
      <c r="T624" s="17"/>
      <c r="U624" s="18"/>
      <c r="V624" s="17"/>
      <c r="W624" s="18"/>
      <c r="X624" s="17"/>
      <c r="Y624" s="18"/>
      <c r="Z624" s="17"/>
      <c r="AA624" s="18"/>
      <c r="AB624" s="17"/>
      <c r="AC624" s="18">
        <f>Q624+S624+U624+W624+Y624+AA624</f>
        <v>13</v>
      </c>
      <c r="AD624" s="21">
        <f>R624+T624+V624+X624+Z624+AB624</f>
        <v>2936430</v>
      </c>
      <c r="AE624" s="16">
        <f>O624+AC624</f>
        <v>13</v>
      </c>
      <c r="AF624" s="18">
        <f>P624+AD624</f>
        <v>2936430</v>
      </c>
      <c r="AG624" s="18"/>
      <c r="AH624" s="22"/>
    </row>
    <row r="625" spans="2:34" ht="24" customHeight="1">
      <c r="B625" s="560"/>
      <c r="C625" s="558"/>
      <c r="D625" s="558"/>
      <c r="E625" s="558"/>
      <c r="F625" s="23" t="s">
        <v>144</v>
      </c>
      <c r="G625" s="24"/>
      <c r="H625" s="25"/>
      <c r="I625" s="25"/>
      <c r="J625" s="25"/>
      <c r="K625" s="25"/>
      <c r="L625" s="25"/>
      <c r="M625" s="25"/>
      <c r="N625" s="25"/>
      <c r="O625" s="26">
        <f>G625+I625+K625+M625</f>
        <v>0</v>
      </c>
      <c r="P625" s="27">
        <f t="shared" ref="P625:P626" si="558">H625+J625+L625+N625</f>
        <v>0</v>
      </c>
      <c r="Q625" s="28"/>
      <c r="R625" s="25"/>
      <c r="S625" s="25"/>
      <c r="T625" s="25"/>
      <c r="U625" s="25"/>
      <c r="V625" s="25"/>
      <c r="W625" s="25"/>
      <c r="X625" s="25"/>
      <c r="Y625" s="25"/>
      <c r="Z625" s="25"/>
      <c r="AA625" s="25"/>
      <c r="AB625" s="25"/>
      <c r="AC625" s="26">
        <f t="shared" ref="AC625:AD626" si="559">Q625+S625+U625+W625+Y625+AA625</f>
        <v>0</v>
      </c>
      <c r="AD625" s="29">
        <f t="shared" si="559"/>
        <v>0</v>
      </c>
      <c r="AE625" s="30">
        <f t="shared" ref="AE625:AF626" si="560">O625+AC625</f>
        <v>0</v>
      </c>
      <c r="AF625" s="26">
        <f t="shared" si="560"/>
        <v>0</v>
      </c>
      <c r="AG625" s="25"/>
      <c r="AH625" s="31"/>
    </row>
    <row r="626" spans="2:34" ht="24" customHeight="1">
      <c r="B626" s="560"/>
      <c r="C626" s="558"/>
      <c r="D626" s="558"/>
      <c r="E626" s="558"/>
      <c r="F626" s="32" t="s">
        <v>145</v>
      </c>
      <c r="G626" s="33"/>
      <c r="H626" s="34"/>
      <c r="I626" s="34"/>
      <c r="J626" s="34"/>
      <c r="K626" s="34"/>
      <c r="L626" s="34"/>
      <c r="M626" s="34"/>
      <c r="N626" s="34"/>
      <c r="O626" s="35">
        <f>G626+I626+K626+M626</f>
        <v>0</v>
      </c>
      <c r="P626" s="36">
        <f t="shared" si="558"/>
        <v>0</v>
      </c>
      <c r="Q626" s="37"/>
      <c r="R626" s="34"/>
      <c r="S626" s="34"/>
      <c r="T626" s="34"/>
      <c r="U626" s="34"/>
      <c r="V626" s="34"/>
      <c r="W626" s="34"/>
      <c r="X626" s="34"/>
      <c r="Y626" s="34"/>
      <c r="Z626" s="34"/>
      <c r="AA626" s="34"/>
      <c r="AB626" s="34"/>
      <c r="AC626" s="35">
        <f t="shared" si="559"/>
        <v>0</v>
      </c>
      <c r="AD626" s="38">
        <f t="shared" si="559"/>
        <v>0</v>
      </c>
      <c r="AE626" s="39">
        <f t="shared" si="560"/>
        <v>0</v>
      </c>
      <c r="AF626" s="35">
        <f t="shared" si="560"/>
        <v>0</v>
      </c>
      <c r="AG626" s="40"/>
      <c r="AH626" s="41"/>
    </row>
    <row r="627" spans="2:34" ht="24" customHeight="1" thickBot="1">
      <c r="B627" s="566"/>
      <c r="C627" s="567"/>
      <c r="D627" s="567"/>
      <c r="E627" s="567"/>
      <c r="F627" s="80" t="s">
        <v>16</v>
      </c>
      <c r="G627" s="81">
        <f>SUM(G624:G626)</f>
        <v>0</v>
      </c>
      <c r="H627" s="82">
        <f t="shared" ref="H627:AH627" si="561">SUM(H624:H626)</f>
        <v>0</v>
      </c>
      <c r="I627" s="82">
        <f t="shared" si="561"/>
        <v>0</v>
      </c>
      <c r="J627" s="82">
        <f t="shared" si="561"/>
        <v>0</v>
      </c>
      <c r="K627" s="82">
        <f t="shared" si="561"/>
        <v>0</v>
      </c>
      <c r="L627" s="82">
        <f t="shared" si="561"/>
        <v>0</v>
      </c>
      <c r="M627" s="82">
        <f t="shared" si="561"/>
        <v>0</v>
      </c>
      <c r="N627" s="82">
        <f t="shared" si="561"/>
        <v>0</v>
      </c>
      <c r="O627" s="82">
        <f t="shared" si="561"/>
        <v>0</v>
      </c>
      <c r="P627" s="83">
        <f t="shared" si="561"/>
        <v>0</v>
      </c>
      <c r="Q627" s="84">
        <f t="shared" si="561"/>
        <v>13</v>
      </c>
      <c r="R627" s="235">
        <f t="shared" si="561"/>
        <v>2936430</v>
      </c>
      <c r="S627" s="82">
        <f t="shared" si="561"/>
        <v>0</v>
      </c>
      <c r="T627" s="82">
        <f t="shared" si="561"/>
        <v>0</v>
      </c>
      <c r="U627" s="82">
        <f t="shared" si="561"/>
        <v>0</v>
      </c>
      <c r="V627" s="82">
        <f t="shared" si="561"/>
        <v>0</v>
      </c>
      <c r="W627" s="82">
        <f t="shared" si="561"/>
        <v>0</v>
      </c>
      <c r="X627" s="82">
        <f t="shared" si="561"/>
        <v>0</v>
      </c>
      <c r="Y627" s="82">
        <f t="shared" si="561"/>
        <v>0</v>
      </c>
      <c r="Z627" s="82">
        <f t="shared" si="561"/>
        <v>0</v>
      </c>
      <c r="AA627" s="82">
        <f t="shared" si="561"/>
        <v>0</v>
      </c>
      <c r="AB627" s="82">
        <f t="shared" si="561"/>
        <v>0</v>
      </c>
      <c r="AC627" s="82">
        <f t="shared" si="561"/>
        <v>13</v>
      </c>
      <c r="AD627" s="85">
        <f t="shared" si="561"/>
        <v>2936430</v>
      </c>
      <c r="AE627" s="81">
        <f t="shared" si="561"/>
        <v>13</v>
      </c>
      <c r="AF627" s="82">
        <f t="shared" si="561"/>
        <v>2936430</v>
      </c>
      <c r="AG627" s="82">
        <f t="shared" si="561"/>
        <v>0</v>
      </c>
      <c r="AH627" s="83">
        <f t="shared" si="561"/>
        <v>0</v>
      </c>
    </row>
    <row r="628" spans="2:34" ht="24" customHeight="1">
      <c r="B628" s="557" t="s">
        <v>158</v>
      </c>
      <c r="C628" s="558"/>
      <c r="D628" s="558"/>
      <c r="E628" s="559"/>
      <c r="F628" s="15" t="s">
        <v>143</v>
      </c>
      <c r="G628" s="286">
        <v>10</v>
      </c>
      <c r="H628" s="287">
        <v>91200</v>
      </c>
      <c r="I628" s="288"/>
      <c r="J628" s="287"/>
      <c r="K628" s="288"/>
      <c r="L628" s="287"/>
      <c r="M628" s="288"/>
      <c r="N628" s="288"/>
      <c r="O628" s="288">
        <f>G628+I628+K628+M628</f>
        <v>10</v>
      </c>
      <c r="P628" s="289">
        <f>H628+J628+L628+N628</f>
        <v>91200</v>
      </c>
      <c r="Q628" s="290">
        <v>119</v>
      </c>
      <c r="R628" s="288">
        <v>9462358</v>
      </c>
      <c r="S628" s="288"/>
      <c r="T628" s="287"/>
      <c r="U628" s="288"/>
      <c r="V628" s="287"/>
      <c r="W628" s="288"/>
      <c r="X628" s="287"/>
      <c r="Y628" s="288"/>
      <c r="Z628" s="287"/>
      <c r="AA628" s="288">
        <v>4</v>
      </c>
      <c r="AB628" s="287">
        <v>18900</v>
      </c>
      <c r="AC628" s="288">
        <f>Q628+S628+U628+W628+Y628+AA628</f>
        <v>123</v>
      </c>
      <c r="AD628" s="291">
        <f>R628+T628+V628+X628+Z628+AB628</f>
        <v>9481258</v>
      </c>
      <c r="AE628" s="286">
        <f>O628+AC628</f>
        <v>133</v>
      </c>
      <c r="AF628" s="288">
        <f>P628+AD628</f>
        <v>9572458</v>
      </c>
      <c r="AG628" s="288">
        <v>133</v>
      </c>
      <c r="AH628" s="292">
        <v>9572458</v>
      </c>
    </row>
    <row r="629" spans="2:34" ht="24" customHeight="1">
      <c r="B629" s="560"/>
      <c r="C629" s="558"/>
      <c r="D629" s="558"/>
      <c r="E629" s="559"/>
      <c r="F629" s="23" t="s">
        <v>144</v>
      </c>
      <c r="G629" s="293"/>
      <c r="H629" s="294"/>
      <c r="I629" s="294"/>
      <c r="J629" s="294"/>
      <c r="K629" s="294"/>
      <c r="L629" s="294"/>
      <c r="M629" s="294"/>
      <c r="N629" s="294"/>
      <c r="O629" s="295">
        <f>G629+I629+K629+M629</f>
        <v>0</v>
      </c>
      <c r="P629" s="296">
        <f t="shared" ref="P629:P630" si="562">H629+J629+L629+N629</f>
        <v>0</v>
      </c>
      <c r="Q629" s="297"/>
      <c r="R629" s="294"/>
      <c r="S629" s="294"/>
      <c r="T629" s="294"/>
      <c r="U629" s="294"/>
      <c r="V629" s="294"/>
      <c r="W629" s="294"/>
      <c r="X629" s="294"/>
      <c r="Y629" s="294"/>
      <c r="Z629" s="294"/>
      <c r="AA629" s="294"/>
      <c r="AB629" s="294"/>
      <c r="AC629" s="295">
        <f t="shared" ref="AC629:AD630" si="563">Q629+S629+U629+W629+Y629+AA629</f>
        <v>0</v>
      </c>
      <c r="AD629" s="298">
        <f t="shared" si="563"/>
        <v>0</v>
      </c>
      <c r="AE629" s="299">
        <f t="shared" ref="AE629:AF630" si="564">O629+AC629</f>
        <v>0</v>
      </c>
      <c r="AF629" s="295">
        <f t="shared" si="564"/>
        <v>0</v>
      </c>
      <c r="AG629" s="294"/>
      <c r="AH629" s="300"/>
    </row>
    <row r="630" spans="2:34" ht="24" customHeight="1">
      <c r="B630" s="560"/>
      <c r="C630" s="558"/>
      <c r="D630" s="558"/>
      <c r="E630" s="559"/>
      <c r="F630" s="32" t="s">
        <v>145</v>
      </c>
      <c r="G630" s="301"/>
      <c r="H630" s="302"/>
      <c r="I630" s="302"/>
      <c r="J630" s="302"/>
      <c r="K630" s="302"/>
      <c r="L630" s="302"/>
      <c r="M630" s="302"/>
      <c r="N630" s="302"/>
      <c r="O630" s="303">
        <f>G630+I630+K630+M630</f>
        <v>0</v>
      </c>
      <c r="P630" s="304">
        <f t="shared" si="562"/>
        <v>0</v>
      </c>
      <c r="Q630" s="305"/>
      <c r="R630" s="302"/>
      <c r="S630" s="302"/>
      <c r="T630" s="302"/>
      <c r="U630" s="302"/>
      <c r="V630" s="302"/>
      <c r="W630" s="302"/>
      <c r="X630" s="302"/>
      <c r="Y630" s="302"/>
      <c r="Z630" s="302"/>
      <c r="AA630" s="302"/>
      <c r="AB630" s="302"/>
      <c r="AC630" s="303">
        <f t="shared" si="563"/>
        <v>0</v>
      </c>
      <c r="AD630" s="306">
        <f t="shared" si="563"/>
        <v>0</v>
      </c>
      <c r="AE630" s="307">
        <f t="shared" si="564"/>
        <v>0</v>
      </c>
      <c r="AF630" s="303">
        <f t="shared" si="564"/>
        <v>0</v>
      </c>
      <c r="AG630" s="308"/>
      <c r="AH630" s="309"/>
    </row>
    <row r="631" spans="2:34" ht="24" customHeight="1" thickBot="1">
      <c r="B631" s="560"/>
      <c r="C631" s="558"/>
      <c r="D631" s="558"/>
      <c r="E631" s="559"/>
      <c r="F631" s="80" t="s">
        <v>16</v>
      </c>
      <c r="G631" s="310">
        <f>SUM(G628:G630)</f>
        <v>10</v>
      </c>
      <c r="H631" s="311">
        <f t="shared" ref="H631:AH631" si="565">SUM(H628:H630)</f>
        <v>91200</v>
      </c>
      <c r="I631" s="311">
        <f t="shared" si="565"/>
        <v>0</v>
      </c>
      <c r="J631" s="311">
        <f t="shared" si="565"/>
        <v>0</v>
      </c>
      <c r="K631" s="311">
        <f t="shared" si="565"/>
        <v>0</v>
      </c>
      <c r="L631" s="311">
        <f t="shared" si="565"/>
        <v>0</v>
      </c>
      <c r="M631" s="311">
        <f t="shared" si="565"/>
        <v>0</v>
      </c>
      <c r="N631" s="311">
        <f t="shared" si="565"/>
        <v>0</v>
      </c>
      <c r="O631" s="311">
        <f t="shared" si="565"/>
        <v>10</v>
      </c>
      <c r="P631" s="312">
        <f t="shared" si="565"/>
        <v>91200</v>
      </c>
      <c r="Q631" s="313">
        <f t="shared" si="565"/>
        <v>119</v>
      </c>
      <c r="R631" s="311">
        <f t="shared" si="565"/>
        <v>9462358</v>
      </c>
      <c r="S631" s="311">
        <f t="shared" si="565"/>
        <v>0</v>
      </c>
      <c r="T631" s="311">
        <f t="shared" si="565"/>
        <v>0</v>
      </c>
      <c r="U631" s="311">
        <f t="shared" si="565"/>
        <v>0</v>
      </c>
      <c r="V631" s="311">
        <f t="shared" si="565"/>
        <v>0</v>
      </c>
      <c r="W631" s="311">
        <f t="shared" si="565"/>
        <v>0</v>
      </c>
      <c r="X631" s="311">
        <f t="shared" si="565"/>
        <v>0</v>
      </c>
      <c r="Y631" s="311">
        <f t="shared" si="565"/>
        <v>0</v>
      </c>
      <c r="Z631" s="311">
        <f t="shared" si="565"/>
        <v>0</v>
      </c>
      <c r="AA631" s="311">
        <f t="shared" si="565"/>
        <v>4</v>
      </c>
      <c r="AB631" s="311">
        <f t="shared" si="565"/>
        <v>18900</v>
      </c>
      <c r="AC631" s="311">
        <f t="shared" si="565"/>
        <v>123</v>
      </c>
      <c r="AD631" s="314">
        <f t="shared" si="565"/>
        <v>9481258</v>
      </c>
      <c r="AE631" s="310">
        <f t="shared" si="565"/>
        <v>133</v>
      </c>
      <c r="AF631" s="311">
        <f t="shared" si="565"/>
        <v>9572458</v>
      </c>
      <c r="AG631" s="311">
        <f t="shared" si="565"/>
        <v>133</v>
      </c>
      <c r="AH631" s="312">
        <f t="shared" si="565"/>
        <v>9572458</v>
      </c>
    </row>
    <row r="632" spans="2:34" ht="24" customHeight="1">
      <c r="B632" s="564" t="s">
        <v>265</v>
      </c>
      <c r="C632" s="565"/>
      <c r="D632" s="565"/>
      <c r="E632" s="565"/>
      <c r="F632" s="15" t="s">
        <v>266</v>
      </c>
      <c r="G632" s="16"/>
      <c r="H632" s="17"/>
      <c r="I632" s="18"/>
      <c r="J632" s="17"/>
      <c r="K632" s="18"/>
      <c r="L632" s="17"/>
      <c r="M632" s="18"/>
      <c r="N632" s="18"/>
      <c r="O632" s="18">
        <f>G632+I632+K632+M632</f>
        <v>0</v>
      </c>
      <c r="P632" s="19">
        <f>H632+J632+L632+N632</f>
        <v>0</v>
      </c>
      <c r="Q632" s="20">
        <v>1</v>
      </c>
      <c r="R632" s="18">
        <v>141750</v>
      </c>
      <c r="S632" s="18"/>
      <c r="T632" s="17"/>
      <c r="U632" s="18"/>
      <c r="V632" s="17"/>
      <c r="W632" s="18"/>
      <c r="X632" s="17"/>
      <c r="Y632" s="18"/>
      <c r="Z632" s="17"/>
      <c r="AA632" s="18"/>
      <c r="AB632" s="17"/>
      <c r="AC632" s="18">
        <f>Q632+S632+U632+W632+Y632+AA632</f>
        <v>1</v>
      </c>
      <c r="AD632" s="21">
        <f>R632+T632+V632+X632+Z632+AB632</f>
        <v>141750</v>
      </c>
      <c r="AE632" s="16">
        <f>O632+AC632</f>
        <v>1</v>
      </c>
      <c r="AF632" s="18">
        <f>P632+AD632</f>
        <v>141750</v>
      </c>
      <c r="AG632" s="18">
        <v>1</v>
      </c>
      <c r="AH632" s="22">
        <v>141750</v>
      </c>
    </row>
    <row r="633" spans="2:34" ht="24" customHeight="1">
      <c r="B633" s="560"/>
      <c r="C633" s="558"/>
      <c r="D633" s="558"/>
      <c r="E633" s="558"/>
      <c r="F633" s="23" t="s">
        <v>267</v>
      </c>
      <c r="G633" s="24"/>
      <c r="H633" s="25"/>
      <c r="I633" s="25"/>
      <c r="J633" s="25"/>
      <c r="K633" s="25">
        <v>1</v>
      </c>
      <c r="L633" s="25">
        <v>99750</v>
      </c>
      <c r="M633" s="25"/>
      <c r="N633" s="25"/>
      <c r="O633" s="26">
        <f>G633+I633+K633+M633</f>
        <v>1</v>
      </c>
      <c r="P633" s="27">
        <f t="shared" ref="P633:P634" si="566">H633+J633+L633+N633</f>
        <v>99750</v>
      </c>
      <c r="Q633" s="28"/>
      <c r="R633" s="25"/>
      <c r="S633" s="25"/>
      <c r="T633" s="25"/>
      <c r="U633" s="25"/>
      <c r="V633" s="25"/>
      <c r="W633" s="25"/>
      <c r="X633" s="25"/>
      <c r="Y633" s="25"/>
      <c r="Z633" s="25"/>
      <c r="AA633" s="25"/>
      <c r="AB633" s="25"/>
      <c r="AC633" s="26">
        <f t="shared" ref="AC633:AD634" si="567">Q633+S633+U633+W633+Y633+AA633</f>
        <v>0</v>
      </c>
      <c r="AD633" s="29">
        <f t="shared" si="567"/>
        <v>0</v>
      </c>
      <c r="AE633" s="30">
        <f t="shared" ref="AE633:AF634" si="568">O633+AC633</f>
        <v>1</v>
      </c>
      <c r="AF633" s="26">
        <f t="shared" si="568"/>
        <v>99750</v>
      </c>
      <c r="AG633" s="25">
        <v>1</v>
      </c>
      <c r="AH633" s="31">
        <v>99750</v>
      </c>
    </row>
    <row r="634" spans="2:34" ht="24" customHeight="1">
      <c r="B634" s="560"/>
      <c r="C634" s="558"/>
      <c r="D634" s="558"/>
      <c r="E634" s="558"/>
      <c r="F634" s="32" t="s">
        <v>268</v>
      </c>
      <c r="G634" s="33"/>
      <c r="H634" s="34"/>
      <c r="I634" s="34"/>
      <c r="J634" s="34"/>
      <c r="K634" s="34"/>
      <c r="L634" s="34"/>
      <c r="M634" s="34"/>
      <c r="N634" s="34"/>
      <c r="O634" s="35">
        <f>G634+I634+K634+M634</f>
        <v>0</v>
      </c>
      <c r="P634" s="36">
        <f t="shared" si="566"/>
        <v>0</v>
      </c>
      <c r="Q634" s="37"/>
      <c r="R634" s="34"/>
      <c r="S634" s="34"/>
      <c r="T634" s="34"/>
      <c r="U634" s="34"/>
      <c r="V634" s="34"/>
      <c r="W634" s="34"/>
      <c r="X634" s="34"/>
      <c r="Y634" s="34"/>
      <c r="Z634" s="34"/>
      <c r="AA634" s="34"/>
      <c r="AB634" s="34"/>
      <c r="AC634" s="35">
        <f t="shared" si="567"/>
        <v>0</v>
      </c>
      <c r="AD634" s="38">
        <f t="shared" si="567"/>
        <v>0</v>
      </c>
      <c r="AE634" s="39">
        <f t="shared" si="568"/>
        <v>0</v>
      </c>
      <c r="AF634" s="35">
        <f t="shared" si="568"/>
        <v>0</v>
      </c>
      <c r="AG634" s="40"/>
      <c r="AH634" s="41"/>
    </row>
    <row r="635" spans="2:34" ht="24" customHeight="1" thickBot="1">
      <c r="B635" s="566"/>
      <c r="C635" s="567"/>
      <c r="D635" s="567"/>
      <c r="E635" s="567"/>
      <c r="F635" s="80" t="s">
        <v>16</v>
      </c>
      <c r="G635" s="81">
        <f>SUM(G632:G634)</f>
        <v>0</v>
      </c>
      <c r="H635" s="82">
        <f t="shared" ref="H635:AH635" si="569">SUM(H632:H634)</f>
        <v>0</v>
      </c>
      <c r="I635" s="82">
        <f t="shared" si="569"/>
        <v>0</v>
      </c>
      <c r="J635" s="82">
        <f t="shared" si="569"/>
        <v>0</v>
      </c>
      <c r="K635" s="82">
        <f t="shared" si="569"/>
        <v>1</v>
      </c>
      <c r="L635" s="82">
        <f t="shared" si="569"/>
        <v>99750</v>
      </c>
      <c r="M635" s="82">
        <f t="shared" si="569"/>
        <v>0</v>
      </c>
      <c r="N635" s="82">
        <f t="shared" si="569"/>
        <v>0</v>
      </c>
      <c r="O635" s="82">
        <f t="shared" si="569"/>
        <v>1</v>
      </c>
      <c r="P635" s="83">
        <f t="shared" si="569"/>
        <v>99750</v>
      </c>
      <c r="Q635" s="84">
        <f t="shared" si="569"/>
        <v>1</v>
      </c>
      <c r="R635" s="82">
        <f t="shared" si="569"/>
        <v>141750</v>
      </c>
      <c r="S635" s="82">
        <f t="shared" si="569"/>
        <v>0</v>
      </c>
      <c r="T635" s="82">
        <f t="shared" si="569"/>
        <v>0</v>
      </c>
      <c r="U635" s="82">
        <f t="shared" si="569"/>
        <v>0</v>
      </c>
      <c r="V635" s="82">
        <f t="shared" si="569"/>
        <v>0</v>
      </c>
      <c r="W635" s="82">
        <f t="shared" si="569"/>
        <v>0</v>
      </c>
      <c r="X635" s="82">
        <f t="shared" si="569"/>
        <v>0</v>
      </c>
      <c r="Y635" s="82">
        <f t="shared" si="569"/>
        <v>0</v>
      </c>
      <c r="Z635" s="82">
        <f t="shared" si="569"/>
        <v>0</v>
      </c>
      <c r="AA635" s="82">
        <f t="shared" si="569"/>
        <v>0</v>
      </c>
      <c r="AB635" s="82">
        <f t="shared" si="569"/>
        <v>0</v>
      </c>
      <c r="AC635" s="82">
        <f t="shared" si="569"/>
        <v>1</v>
      </c>
      <c r="AD635" s="85">
        <f t="shared" si="569"/>
        <v>141750</v>
      </c>
      <c r="AE635" s="81">
        <f t="shared" si="569"/>
        <v>2</v>
      </c>
      <c r="AF635" s="82">
        <f t="shared" si="569"/>
        <v>241500</v>
      </c>
      <c r="AG635" s="82">
        <f t="shared" si="569"/>
        <v>2</v>
      </c>
      <c r="AH635" s="83">
        <f t="shared" si="569"/>
        <v>241500</v>
      </c>
    </row>
    <row r="636" spans="2:34" ht="24" customHeight="1">
      <c r="B636" s="557" t="s">
        <v>269</v>
      </c>
      <c r="C636" s="558"/>
      <c r="D636" s="558"/>
      <c r="E636" s="559"/>
      <c r="F636" s="15" t="s">
        <v>266</v>
      </c>
      <c r="G636" s="16"/>
      <c r="H636" s="17"/>
      <c r="I636" s="18"/>
      <c r="J636" s="17"/>
      <c r="K636" s="18"/>
      <c r="L636" s="17"/>
      <c r="M636" s="18"/>
      <c r="N636" s="18"/>
      <c r="O636" s="18">
        <f>G636+I636+K636+M636</f>
        <v>0</v>
      </c>
      <c r="P636" s="19">
        <f>H636+J636+L636+N636</f>
        <v>0</v>
      </c>
      <c r="Q636" s="20"/>
      <c r="R636" s="18"/>
      <c r="S636" s="18"/>
      <c r="T636" s="17"/>
      <c r="U636" s="18"/>
      <c r="V636" s="17"/>
      <c r="W636" s="18"/>
      <c r="X636" s="17"/>
      <c r="Y636" s="18"/>
      <c r="Z636" s="17"/>
      <c r="AA636" s="18"/>
      <c r="AB636" s="17"/>
      <c r="AC636" s="18">
        <f>Q636+S636+U636+W636+Y636+AA636</f>
        <v>0</v>
      </c>
      <c r="AD636" s="21">
        <f>R636+T636+V636+X636+Z636+AB636</f>
        <v>0</v>
      </c>
      <c r="AE636" s="16">
        <f>O636+AC636</f>
        <v>0</v>
      </c>
      <c r="AF636" s="18">
        <f>P636+AD636</f>
        <v>0</v>
      </c>
      <c r="AG636" s="18"/>
      <c r="AH636" s="22"/>
    </row>
    <row r="637" spans="2:34" ht="24" customHeight="1">
      <c r="B637" s="560"/>
      <c r="C637" s="558"/>
      <c r="D637" s="558"/>
      <c r="E637" s="559"/>
      <c r="F637" s="23" t="s">
        <v>267</v>
      </c>
      <c r="G637" s="24"/>
      <c r="H637" s="25"/>
      <c r="I637" s="25"/>
      <c r="J637" s="25"/>
      <c r="K637" s="25"/>
      <c r="L637" s="25"/>
      <c r="M637" s="25"/>
      <c r="N637" s="25"/>
      <c r="O637" s="26">
        <f>G637+I637+K637+M637</f>
        <v>0</v>
      </c>
      <c r="P637" s="27">
        <f t="shared" ref="P637:P638" si="570">H637+J637+L637+N637</f>
        <v>0</v>
      </c>
      <c r="Q637" s="28"/>
      <c r="R637" s="25"/>
      <c r="S637" s="25"/>
      <c r="T637" s="25"/>
      <c r="U637" s="25"/>
      <c r="V637" s="25"/>
      <c r="W637" s="25"/>
      <c r="X637" s="25"/>
      <c r="Y637" s="25"/>
      <c r="Z637" s="25"/>
      <c r="AA637" s="25"/>
      <c r="AB637" s="25"/>
      <c r="AC637" s="26">
        <f t="shared" ref="AC637:AD638" si="571">Q637+S637+U637+W637+Y637+AA637</f>
        <v>0</v>
      </c>
      <c r="AD637" s="29">
        <f t="shared" si="571"/>
        <v>0</v>
      </c>
      <c r="AE637" s="30">
        <f t="shared" ref="AE637:AF638" si="572">O637+AC637</f>
        <v>0</v>
      </c>
      <c r="AF637" s="26">
        <f t="shared" si="572"/>
        <v>0</v>
      </c>
      <c r="AG637" s="25"/>
      <c r="AH637" s="31"/>
    </row>
    <row r="638" spans="2:34" ht="24" customHeight="1">
      <c r="B638" s="560"/>
      <c r="C638" s="558"/>
      <c r="D638" s="558"/>
      <c r="E638" s="559"/>
      <c r="F638" s="32" t="s">
        <v>268</v>
      </c>
      <c r="G638" s="33"/>
      <c r="H638" s="34"/>
      <c r="I638" s="34"/>
      <c r="J638" s="34"/>
      <c r="K638" s="34"/>
      <c r="L638" s="34"/>
      <c r="M638" s="34"/>
      <c r="N638" s="34"/>
      <c r="O638" s="35">
        <f>G638+I638+K638+M638</f>
        <v>0</v>
      </c>
      <c r="P638" s="36">
        <f t="shared" si="570"/>
        <v>0</v>
      </c>
      <c r="Q638" s="37"/>
      <c r="R638" s="34"/>
      <c r="S638" s="34"/>
      <c r="T638" s="34"/>
      <c r="U638" s="34"/>
      <c r="V638" s="34"/>
      <c r="W638" s="34"/>
      <c r="X638" s="34"/>
      <c r="Y638" s="34"/>
      <c r="Z638" s="34"/>
      <c r="AA638" s="34"/>
      <c r="AB638" s="34"/>
      <c r="AC638" s="35">
        <f t="shared" si="571"/>
        <v>0</v>
      </c>
      <c r="AD638" s="38">
        <f t="shared" si="571"/>
        <v>0</v>
      </c>
      <c r="AE638" s="39">
        <f t="shared" si="572"/>
        <v>0</v>
      </c>
      <c r="AF638" s="35">
        <f t="shared" si="572"/>
        <v>0</v>
      </c>
      <c r="AG638" s="40"/>
      <c r="AH638" s="41"/>
    </row>
    <row r="639" spans="2:34" ht="24" customHeight="1" thickBot="1">
      <c r="B639" s="561"/>
      <c r="C639" s="562"/>
      <c r="D639" s="562"/>
      <c r="E639" s="563"/>
      <c r="F639" s="80" t="s">
        <v>16</v>
      </c>
      <c r="G639" s="81">
        <f>SUM(G636:G638)</f>
        <v>0</v>
      </c>
      <c r="H639" s="82">
        <f t="shared" ref="H639:AH639" si="573">SUM(H636:H638)</f>
        <v>0</v>
      </c>
      <c r="I639" s="82">
        <f t="shared" si="573"/>
        <v>0</v>
      </c>
      <c r="J639" s="82">
        <f t="shared" si="573"/>
        <v>0</v>
      </c>
      <c r="K639" s="82">
        <f t="shared" si="573"/>
        <v>0</v>
      </c>
      <c r="L639" s="82">
        <f t="shared" si="573"/>
        <v>0</v>
      </c>
      <c r="M639" s="82">
        <f t="shared" si="573"/>
        <v>0</v>
      </c>
      <c r="N639" s="82">
        <f t="shared" si="573"/>
        <v>0</v>
      </c>
      <c r="O639" s="82">
        <f t="shared" si="573"/>
        <v>0</v>
      </c>
      <c r="P639" s="83">
        <f t="shared" si="573"/>
        <v>0</v>
      </c>
      <c r="Q639" s="84">
        <f t="shared" si="573"/>
        <v>0</v>
      </c>
      <c r="R639" s="82">
        <f t="shared" si="573"/>
        <v>0</v>
      </c>
      <c r="S639" s="82">
        <f t="shared" si="573"/>
        <v>0</v>
      </c>
      <c r="T639" s="82">
        <f t="shared" si="573"/>
        <v>0</v>
      </c>
      <c r="U639" s="82">
        <f t="shared" si="573"/>
        <v>0</v>
      </c>
      <c r="V639" s="82">
        <f t="shared" si="573"/>
        <v>0</v>
      </c>
      <c r="W639" s="82">
        <f t="shared" si="573"/>
        <v>0</v>
      </c>
      <c r="X639" s="82">
        <f t="shared" si="573"/>
        <v>0</v>
      </c>
      <c r="Y639" s="82">
        <f t="shared" si="573"/>
        <v>0</v>
      </c>
      <c r="Z639" s="82">
        <f t="shared" si="573"/>
        <v>0</v>
      </c>
      <c r="AA639" s="82">
        <f t="shared" si="573"/>
        <v>0</v>
      </c>
      <c r="AB639" s="82">
        <f t="shared" si="573"/>
        <v>0</v>
      </c>
      <c r="AC639" s="82">
        <f t="shared" si="573"/>
        <v>0</v>
      </c>
      <c r="AD639" s="85">
        <f t="shared" si="573"/>
        <v>0</v>
      </c>
      <c r="AE639" s="81">
        <f t="shared" si="573"/>
        <v>0</v>
      </c>
      <c r="AF639" s="82">
        <f t="shared" si="573"/>
        <v>0</v>
      </c>
      <c r="AG639" s="82">
        <f t="shared" si="573"/>
        <v>0</v>
      </c>
      <c r="AH639" s="83">
        <f t="shared" si="573"/>
        <v>0</v>
      </c>
    </row>
    <row r="640" spans="2:34" ht="24" customHeight="1">
      <c r="B640" s="636" t="s">
        <v>24</v>
      </c>
      <c r="C640" s="637"/>
      <c r="D640" s="637"/>
      <c r="E640" s="638"/>
      <c r="F640" s="15" t="s">
        <v>5</v>
      </c>
      <c r="G640" s="286">
        <f>G624+G628+G632+G636</f>
        <v>10</v>
      </c>
      <c r="H640" s="525">
        <f>H624+H628+H632+H636</f>
        <v>91200</v>
      </c>
      <c r="I640" s="288">
        <f t="shared" ref="I640:N640" si="574">I624+I628+I632+I636</f>
        <v>0</v>
      </c>
      <c r="J640" s="291">
        <f t="shared" si="574"/>
        <v>0</v>
      </c>
      <c r="K640" s="291">
        <f t="shared" si="574"/>
        <v>0</v>
      </c>
      <c r="L640" s="289">
        <f t="shared" si="574"/>
        <v>0</v>
      </c>
      <c r="M640" s="521">
        <f t="shared" si="574"/>
        <v>0</v>
      </c>
      <c r="N640" s="521">
        <f t="shared" si="574"/>
        <v>0</v>
      </c>
      <c r="O640" s="18">
        <f>G640+I640+K640+M640</f>
        <v>10</v>
      </c>
      <c r="P640" s="19">
        <f>H640+J640+L640+N640</f>
        <v>91200</v>
      </c>
      <c r="Q640" s="286">
        <f>Q624+Q628+Q632+Q636</f>
        <v>133</v>
      </c>
      <c r="R640" s="525">
        <f t="shared" ref="R640:AB640" si="575">R624+R628+R632+R636</f>
        <v>12540538</v>
      </c>
      <c r="S640" s="288">
        <f t="shared" si="575"/>
        <v>0</v>
      </c>
      <c r="T640" s="535">
        <f t="shared" si="575"/>
        <v>0</v>
      </c>
      <c r="U640" s="291">
        <f t="shared" si="575"/>
        <v>0</v>
      </c>
      <c r="V640" s="291">
        <f t="shared" si="575"/>
        <v>0</v>
      </c>
      <c r="W640" s="291">
        <f t="shared" si="575"/>
        <v>0</v>
      </c>
      <c r="X640" s="288">
        <f t="shared" si="575"/>
        <v>0</v>
      </c>
      <c r="Y640" s="525">
        <f t="shared" si="575"/>
        <v>0</v>
      </c>
      <c r="Z640" s="291">
        <f t="shared" si="575"/>
        <v>0</v>
      </c>
      <c r="AA640" s="288">
        <f t="shared" si="575"/>
        <v>4</v>
      </c>
      <c r="AB640" s="534">
        <f t="shared" si="575"/>
        <v>18900</v>
      </c>
      <c r="AC640" s="18">
        <f>Q640+S640+U640+W640+Y640+AA640</f>
        <v>137</v>
      </c>
      <c r="AD640" s="21">
        <f>R640+T640+V640+X640+Z640+AB640</f>
        <v>12559438</v>
      </c>
      <c r="AE640" s="16">
        <f>O640+AC640</f>
        <v>147</v>
      </c>
      <c r="AF640" s="18">
        <f>P640+AD640</f>
        <v>12650638</v>
      </c>
      <c r="AG640" s="525">
        <f>AG624+AG628+AG632+AG636</f>
        <v>134</v>
      </c>
      <c r="AH640" s="289">
        <f>AH624+AH628+AH632+AH636</f>
        <v>9714208</v>
      </c>
    </row>
    <row r="641" spans="2:34" ht="24" customHeight="1">
      <c r="B641" s="628"/>
      <c r="C641" s="629"/>
      <c r="D641" s="629"/>
      <c r="E641" s="630"/>
      <c r="F641" s="23" t="s">
        <v>6</v>
      </c>
      <c r="G641" s="299">
        <f t="shared" ref="G641:N642" si="576">G625+G629+G633+G637</f>
        <v>0</v>
      </c>
      <c r="H641" s="526">
        <f t="shared" si="576"/>
        <v>0</v>
      </c>
      <c r="I641" s="295">
        <f t="shared" si="576"/>
        <v>0</v>
      </c>
      <c r="J641" s="526">
        <f t="shared" si="576"/>
        <v>0</v>
      </c>
      <c r="K641" s="298">
        <f t="shared" si="576"/>
        <v>1</v>
      </c>
      <c r="L641" s="296">
        <f t="shared" si="576"/>
        <v>99750</v>
      </c>
      <c r="M641" s="522">
        <f t="shared" si="576"/>
        <v>0</v>
      </c>
      <c r="N641" s="523">
        <f t="shared" si="576"/>
        <v>0</v>
      </c>
      <c r="O641" s="26">
        <f>G641+I641+K641+M641</f>
        <v>1</v>
      </c>
      <c r="P641" s="27">
        <f t="shared" ref="P641:P642" si="577">H641+J641+L641+N641</f>
        <v>99750</v>
      </c>
      <c r="Q641" s="524">
        <f t="shared" ref="Q641:AB642" si="578">Q625+Q629+Q633+Q637</f>
        <v>0</v>
      </c>
      <c r="R641" s="298">
        <f t="shared" si="578"/>
        <v>0</v>
      </c>
      <c r="S641" s="298">
        <f t="shared" si="578"/>
        <v>0</v>
      </c>
      <c r="T641" s="298">
        <f t="shared" si="578"/>
        <v>0</v>
      </c>
      <c r="U641" s="298">
        <f t="shared" si="578"/>
        <v>0</v>
      </c>
      <c r="V641" s="298">
        <f t="shared" si="578"/>
        <v>0</v>
      </c>
      <c r="W641" s="298">
        <f t="shared" si="578"/>
        <v>0</v>
      </c>
      <c r="X641" s="298">
        <f t="shared" si="578"/>
        <v>0</v>
      </c>
      <c r="Y641" s="298">
        <f t="shared" si="578"/>
        <v>0</v>
      </c>
      <c r="Z641" s="298">
        <f t="shared" si="578"/>
        <v>0</v>
      </c>
      <c r="AA641" s="298">
        <f t="shared" si="578"/>
        <v>0</v>
      </c>
      <c r="AB641" s="295">
        <f t="shared" si="578"/>
        <v>0</v>
      </c>
      <c r="AC641" s="26">
        <f t="shared" ref="AC641:AC642" si="579">Q641+S641+U641+W641+Y641+AA641</f>
        <v>0</v>
      </c>
      <c r="AD641" s="29">
        <f t="shared" ref="AD641:AD642" si="580">R641+T641+V641+X641+Z641+AB641</f>
        <v>0</v>
      </c>
      <c r="AE641" s="30">
        <f t="shared" ref="AE641:AE642" si="581">O641+AC641</f>
        <v>1</v>
      </c>
      <c r="AF641" s="29">
        <f t="shared" ref="AF641:AF642" si="582">P641+AD641</f>
        <v>99750</v>
      </c>
      <c r="AG641" s="295">
        <f t="shared" ref="AG641:AH642" si="583">AG625+AG629+AG633+AG637</f>
        <v>1</v>
      </c>
      <c r="AH641" s="296">
        <f t="shared" si="583"/>
        <v>99750</v>
      </c>
    </row>
    <row r="642" spans="2:34" ht="24" customHeight="1">
      <c r="B642" s="628"/>
      <c r="C642" s="629"/>
      <c r="D642" s="629"/>
      <c r="E642" s="630"/>
      <c r="F642" s="32" t="s">
        <v>10</v>
      </c>
      <c r="G642" s="523">
        <f t="shared" si="576"/>
        <v>0</v>
      </c>
      <c r="H642" s="526">
        <f t="shared" si="576"/>
        <v>0</v>
      </c>
      <c r="I642" s="529">
        <f t="shared" si="576"/>
        <v>0</v>
      </c>
      <c r="J642" s="530">
        <f t="shared" si="576"/>
        <v>0</v>
      </c>
      <c r="K642" s="530">
        <f t="shared" si="576"/>
        <v>0</v>
      </c>
      <c r="L642" s="531">
        <f t="shared" si="576"/>
        <v>0</v>
      </c>
      <c r="M642" s="532">
        <f t="shared" si="576"/>
        <v>0</v>
      </c>
      <c r="N642" s="523">
        <f t="shared" si="576"/>
        <v>0</v>
      </c>
      <c r="O642" s="35">
        <f>G642+I642+K642+M642</f>
        <v>0</v>
      </c>
      <c r="P642" s="36">
        <f t="shared" si="577"/>
        <v>0</v>
      </c>
      <c r="Q642" s="533">
        <f t="shared" si="578"/>
        <v>0</v>
      </c>
      <c r="R642" s="306">
        <f t="shared" si="578"/>
        <v>0</v>
      </c>
      <c r="S642" s="530">
        <f t="shared" si="578"/>
        <v>0</v>
      </c>
      <c r="T642" s="530">
        <f t="shared" si="578"/>
        <v>0</v>
      </c>
      <c r="U642" s="306">
        <f t="shared" si="578"/>
        <v>0</v>
      </c>
      <c r="V642" s="306">
        <f t="shared" si="578"/>
        <v>0</v>
      </c>
      <c r="W642" s="306">
        <f t="shared" si="578"/>
        <v>0</v>
      </c>
      <c r="X642" s="306">
        <f t="shared" si="578"/>
        <v>0</v>
      </c>
      <c r="Y642" s="530">
        <f t="shared" si="578"/>
        <v>0</v>
      </c>
      <c r="Z642" s="530">
        <f t="shared" si="578"/>
        <v>0</v>
      </c>
      <c r="AA642" s="530">
        <f t="shared" si="578"/>
        <v>0</v>
      </c>
      <c r="AB642" s="529">
        <f t="shared" si="578"/>
        <v>0</v>
      </c>
      <c r="AC642" s="35">
        <f t="shared" si="579"/>
        <v>0</v>
      </c>
      <c r="AD642" s="38">
        <f t="shared" si="580"/>
        <v>0</v>
      </c>
      <c r="AE642" s="39">
        <f t="shared" si="581"/>
        <v>0</v>
      </c>
      <c r="AF642" s="38">
        <f t="shared" si="582"/>
        <v>0</v>
      </c>
      <c r="AG642" s="303">
        <f t="shared" si="583"/>
        <v>0</v>
      </c>
      <c r="AH642" s="304">
        <f t="shared" si="583"/>
        <v>0</v>
      </c>
    </row>
    <row r="643" spans="2:34" ht="24" customHeight="1" thickBot="1">
      <c r="B643" s="639"/>
      <c r="C643" s="640"/>
      <c r="D643" s="640"/>
      <c r="E643" s="641"/>
      <c r="F643" s="56" t="s">
        <v>16</v>
      </c>
      <c r="G643" s="527">
        <f>SUM(G640:G642)</f>
        <v>10</v>
      </c>
      <c r="H643" s="528">
        <f t="shared" ref="H643:AH643" si="584">SUM(H640:H642)</f>
        <v>91200</v>
      </c>
      <c r="I643" s="528">
        <f t="shared" si="584"/>
        <v>0</v>
      </c>
      <c r="J643" s="528">
        <f t="shared" si="584"/>
        <v>0</v>
      </c>
      <c r="K643" s="528">
        <f t="shared" si="584"/>
        <v>1</v>
      </c>
      <c r="L643" s="528">
        <f t="shared" si="584"/>
        <v>99750</v>
      </c>
      <c r="M643" s="58">
        <f t="shared" si="584"/>
        <v>0</v>
      </c>
      <c r="N643" s="528">
        <f t="shared" si="584"/>
        <v>0</v>
      </c>
      <c r="O643" s="58">
        <f t="shared" si="584"/>
        <v>11</v>
      </c>
      <c r="P643" s="59">
        <f t="shared" si="584"/>
        <v>190950</v>
      </c>
      <c r="Q643" s="527">
        <f t="shared" si="584"/>
        <v>133</v>
      </c>
      <c r="R643" s="528">
        <f t="shared" si="584"/>
        <v>12540538</v>
      </c>
      <c r="S643" s="528">
        <f t="shared" si="584"/>
        <v>0</v>
      </c>
      <c r="T643" s="528">
        <f t="shared" si="584"/>
        <v>0</v>
      </c>
      <c r="U643" s="58">
        <f t="shared" si="584"/>
        <v>0</v>
      </c>
      <c r="V643" s="58">
        <f t="shared" si="584"/>
        <v>0</v>
      </c>
      <c r="W643" s="528">
        <f t="shared" si="584"/>
        <v>0</v>
      </c>
      <c r="X643" s="58">
        <f t="shared" si="584"/>
        <v>0</v>
      </c>
      <c r="Y643" s="528">
        <f t="shared" si="584"/>
        <v>0</v>
      </c>
      <c r="Z643" s="528">
        <f t="shared" si="584"/>
        <v>0</v>
      </c>
      <c r="AA643" s="528">
        <f t="shared" si="584"/>
        <v>4</v>
      </c>
      <c r="AB643" s="528">
        <f t="shared" si="584"/>
        <v>18900</v>
      </c>
      <c r="AC643" s="58">
        <f t="shared" si="584"/>
        <v>137</v>
      </c>
      <c r="AD643" s="60">
        <f t="shared" si="584"/>
        <v>12559438</v>
      </c>
      <c r="AE643" s="57">
        <f t="shared" si="584"/>
        <v>148</v>
      </c>
      <c r="AF643" s="58">
        <f t="shared" si="584"/>
        <v>12750388</v>
      </c>
      <c r="AG643" s="528">
        <f t="shared" si="584"/>
        <v>135</v>
      </c>
      <c r="AH643" s="536">
        <f t="shared" si="584"/>
        <v>9813958</v>
      </c>
    </row>
    <row r="644" spans="2:34" ht="24" customHeight="1" thickTop="1">
      <c r="B644" s="625" t="s">
        <v>25</v>
      </c>
      <c r="C644" s="626"/>
      <c r="D644" s="626"/>
      <c r="E644" s="627"/>
      <c r="F644" s="42" t="s">
        <v>5</v>
      </c>
      <c r="G644" s="551">
        <f>G8+G620+G640</f>
        <v>270</v>
      </c>
      <c r="H644" s="550">
        <f>H8+H620+H640</f>
        <v>14785933</v>
      </c>
      <c r="I644" s="547">
        <f t="shared" ref="I644:N644" si="585">I8+I620+I640</f>
        <v>487</v>
      </c>
      <c r="J644" s="547">
        <f t="shared" si="585"/>
        <v>32747789</v>
      </c>
      <c r="K644" s="547">
        <f t="shared" si="585"/>
        <v>153</v>
      </c>
      <c r="L644" s="550">
        <f t="shared" si="585"/>
        <v>103120110</v>
      </c>
      <c r="M644" s="547">
        <f t="shared" si="585"/>
        <v>146</v>
      </c>
      <c r="N644" s="547">
        <f t="shared" si="585"/>
        <v>20683535</v>
      </c>
      <c r="O644" s="45">
        <f>G644+I644+K644+M644</f>
        <v>1056</v>
      </c>
      <c r="P644" s="46">
        <f>H644+J644+L644+N644</f>
        <v>171337367</v>
      </c>
      <c r="Q644" s="513">
        <f>Q8+Q620+Q640</f>
        <v>1134</v>
      </c>
      <c r="R644" s="547">
        <f t="shared" ref="R644:AB644" si="586">R8+R620+R640</f>
        <v>135139677</v>
      </c>
      <c r="S644" s="550">
        <f t="shared" si="586"/>
        <v>672</v>
      </c>
      <c r="T644" s="547">
        <f t="shared" si="586"/>
        <v>76688540</v>
      </c>
      <c r="U644" s="550">
        <f t="shared" si="586"/>
        <v>517</v>
      </c>
      <c r="V644" s="547">
        <f t="shared" si="586"/>
        <v>223261527</v>
      </c>
      <c r="W644" s="547">
        <f t="shared" si="586"/>
        <v>23</v>
      </c>
      <c r="X644" s="547">
        <f t="shared" si="586"/>
        <v>4044340</v>
      </c>
      <c r="Y644" s="547">
        <f t="shared" si="586"/>
        <v>0</v>
      </c>
      <c r="Z644" s="547">
        <f t="shared" si="586"/>
        <v>0</v>
      </c>
      <c r="AA644" s="547">
        <f t="shared" si="586"/>
        <v>475</v>
      </c>
      <c r="AB644" s="547">
        <f t="shared" si="586"/>
        <v>103222897</v>
      </c>
      <c r="AC644" s="45">
        <f>Q644+S644+U644+W644+Y644+AA644</f>
        <v>2821</v>
      </c>
      <c r="AD644" s="48">
        <f>R644+T644+V644+X644+Z644+AB644</f>
        <v>542356981</v>
      </c>
      <c r="AE644" s="43">
        <f>O644+AC644</f>
        <v>3877</v>
      </c>
      <c r="AF644" s="48">
        <f>P644+AD644</f>
        <v>713694348</v>
      </c>
      <c r="AG644" s="547">
        <f t="shared" ref="AG644:AH646" si="587">AG8+AG620+AG640</f>
        <v>3250</v>
      </c>
      <c r="AH644" s="555">
        <f t="shared" si="587"/>
        <v>620256890</v>
      </c>
    </row>
    <row r="645" spans="2:34" ht="24" customHeight="1">
      <c r="B645" s="628"/>
      <c r="C645" s="629"/>
      <c r="D645" s="629"/>
      <c r="E645" s="630"/>
      <c r="F645" s="23" t="s">
        <v>6</v>
      </c>
      <c r="G645" s="513">
        <f>G9+G621+G641</f>
        <v>0</v>
      </c>
      <c r="H645" s="517">
        <f t="shared" ref="H645:N645" si="588">H9+H621+H641</f>
        <v>0</v>
      </c>
      <c r="I645" s="517">
        <f t="shared" si="588"/>
        <v>3</v>
      </c>
      <c r="J645" s="517">
        <f t="shared" si="588"/>
        <v>113000</v>
      </c>
      <c r="K645" s="517">
        <f t="shared" si="588"/>
        <v>4</v>
      </c>
      <c r="L645" s="517">
        <f t="shared" si="588"/>
        <v>3167221</v>
      </c>
      <c r="M645" s="517">
        <f t="shared" si="588"/>
        <v>0</v>
      </c>
      <c r="N645" s="517">
        <f t="shared" si="588"/>
        <v>0</v>
      </c>
      <c r="O645" s="26">
        <f>G645+I645+K645+M645</f>
        <v>7</v>
      </c>
      <c r="P645" s="27">
        <f t="shared" ref="P645:P646" si="589">H645+J645+L645+N645</f>
        <v>3280221</v>
      </c>
      <c r="Q645" s="513">
        <f>Q9+Q621+Q641</f>
        <v>0</v>
      </c>
      <c r="R645" s="517">
        <f t="shared" ref="R645:AB645" si="590">R9+R621+R641</f>
        <v>0</v>
      </c>
      <c r="S645" s="550">
        <f t="shared" si="590"/>
        <v>0</v>
      </c>
      <c r="T645" s="517">
        <f t="shared" si="590"/>
        <v>0</v>
      </c>
      <c r="U645" s="517">
        <f t="shared" si="590"/>
        <v>3</v>
      </c>
      <c r="V645" s="517">
        <f t="shared" si="590"/>
        <v>1520710</v>
      </c>
      <c r="W645" s="517">
        <f t="shared" si="590"/>
        <v>0</v>
      </c>
      <c r="X645" s="517">
        <f t="shared" si="590"/>
        <v>0</v>
      </c>
      <c r="Y645" s="517">
        <f t="shared" si="590"/>
        <v>0</v>
      </c>
      <c r="Z645" s="548">
        <f t="shared" si="590"/>
        <v>0</v>
      </c>
      <c r="AA645" s="548">
        <f t="shared" si="590"/>
        <v>13</v>
      </c>
      <c r="AB645" s="509">
        <f t="shared" si="590"/>
        <v>6548616</v>
      </c>
      <c r="AC645" s="26">
        <f t="shared" ref="AC645:AC646" si="591">Q645+S645+U645+W645+Y645+AA645</f>
        <v>16</v>
      </c>
      <c r="AD645" s="29">
        <f t="shared" ref="AD645:AD646" si="592">R645+T645+V645+X645+Z645+AB645</f>
        <v>8069326</v>
      </c>
      <c r="AE645" s="30">
        <f t="shared" ref="AE645:AE646" si="593">O645+AC645</f>
        <v>23</v>
      </c>
      <c r="AF645" s="29">
        <f t="shared" ref="AF645:AF646" si="594">P645+AD645</f>
        <v>11349547</v>
      </c>
      <c r="AG645" s="517">
        <f t="shared" si="587"/>
        <v>17</v>
      </c>
      <c r="AH645" s="554">
        <f t="shared" si="587"/>
        <v>9641427</v>
      </c>
    </row>
    <row r="646" spans="2:34" ht="24" customHeight="1">
      <c r="B646" s="628"/>
      <c r="C646" s="629"/>
      <c r="D646" s="629"/>
      <c r="E646" s="630"/>
      <c r="F646" s="32" t="s">
        <v>10</v>
      </c>
      <c r="G646" s="549">
        <f>G10+G622+G642</f>
        <v>14</v>
      </c>
      <c r="H646" s="516">
        <f t="shared" ref="H646:N646" si="595">H10+H622+H642</f>
        <v>941078</v>
      </c>
      <c r="I646" s="516">
        <f t="shared" si="595"/>
        <v>1</v>
      </c>
      <c r="J646" s="516">
        <f t="shared" si="595"/>
        <v>3900</v>
      </c>
      <c r="K646" s="516">
        <f t="shared" si="595"/>
        <v>24</v>
      </c>
      <c r="L646" s="516">
        <f t="shared" si="595"/>
        <v>2771002</v>
      </c>
      <c r="M646" s="516">
        <f t="shared" si="595"/>
        <v>5</v>
      </c>
      <c r="N646" s="516">
        <f t="shared" si="595"/>
        <v>8835256</v>
      </c>
      <c r="O646" s="35">
        <f>G646+I646+K646+M646</f>
        <v>44</v>
      </c>
      <c r="P646" s="36">
        <f t="shared" si="589"/>
        <v>12551236</v>
      </c>
      <c r="Q646" s="546">
        <f>Q10+Q622+Q642</f>
        <v>23</v>
      </c>
      <c r="R646" s="516">
        <f t="shared" ref="R646:AB646" si="596">R10+R622+R642</f>
        <v>8179710</v>
      </c>
      <c r="S646" s="516">
        <f t="shared" si="596"/>
        <v>0</v>
      </c>
      <c r="T646" s="516">
        <f t="shared" si="596"/>
        <v>0</v>
      </c>
      <c r="U646" s="516">
        <f t="shared" si="596"/>
        <v>1</v>
      </c>
      <c r="V646" s="516">
        <f t="shared" si="596"/>
        <v>24055500</v>
      </c>
      <c r="W646" s="516">
        <f t="shared" si="596"/>
        <v>4</v>
      </c>
      <c r="X646" s="516">
        <f t="shared" si="596"/>
        <v>74000</v>
      </c>
      <c r="Y646" s="516">
        <f t="shared" si="596"/>
        <v>0</v>
      </c>
      <c r="Z646" s="516">
        <f t="shared" si="596"/>
        <v>0</v>
      </c>
      <c r="AA646" s="516">
        <f t="shared" si="596"/>
        <v>10</v>
      </c>
      <c r="AB646" s="515">
        <f t="shared" si="596"/>
        <v>37414206</v>
      </c>
      <c r="AC646" s="35">
        <f t="shared" si="591"/>
        <v>38</v>
      </c>
      <c r="AD646" s="38">
        <f t="shared" si="592"/>
        <v>69723416</v>
      </c>
      <c r="AE646" s="39">
        <f t="shared" si="593"/>
        <v>82</v>
      </c>
      <c r="AF646" s="38">
        <f t="shared" si="594"/>
        <v>82274652</v>
      </c>
      <c r="AG646" s="516">
        <f t="shared" si="587"/>
        <v>81</v>
      </c>
      <c r="AH646" s="556">
        <f t="shared" si="587"/>
        <v>81220138</v>
      </c>
    </row>
    <row r="647" spans="2:34" ht="24" customHeight="1" thickBot="1">
      <c r="B647" s="631"/>
      <c r="C647" s="632"/>
      <c r="D647" s="632"/>
      <c r="E647" s="633"/>
      <c r="F647" s="9" t="s">
        <v>16</v>
      </c>
      <c r="G647" s="10">
        <f>SUM(G644:G646)</f>
        <v>284</v>
      </c>
      <c r="H647" s="483">
        <f t="shared" ref="H647:AH647" si="597">SUM(H644:H646)</f>
        <v>15727011</v>
      </c>
      <c r="I647" s="483">
        <f t="shared" si="597"/>
        <v>491</v>
      </c>
      <c r="J647" s="483">
        <f t="shared" si="597"/>
        <v>32864689</v>
      </c>
      <c r="K647" s="483">
        <f t="shared" si="597"/>
        <v>181</v>
      </c>
      <c r="L647" s="483">
        <f t="shared" si="597"/>
        <v>109058333</v>
      </c>
      <c r="M647" s="483">
        <f t="shared" si="597"/>
        <v>151</v>
      </c>
      <c r="N647" s="483">
        <f t="shared" si="597"/>
        <v>29518791</v>
      </c>
      <c r="O647" s="11">
        <f t="shared" si="597"/>
        <v>1107</v>
      </c>
      <c r="P647" s="12">
        <f t="shared" si="597"/>
        <v>187168824</v>
      </c>
      <c r="Q647" s="482">
        <f t="shared" si="597"/>
        <v>1157</v>
      </c>
      <c r="R647" s="11">
        <f t="shared" si="597"/>
        <v>143319387</v>
      </c>
      <c r="S647" s="11">
        <f t="shared" si="597"/>
        <v>672</v>
      </c>
      <c r="T647" s="483">
        <f t="shared" si="597"/>
        <v>76688540</v>
      </c>
      <c r="U647" s="483">
        <f t="shared" si="597"/>
        <v>521</v>
      </c>
      <c r="V647" s="11">
        <f t="shared" si="597"/>
        <v>248837737</v>
      </c>
      <c r="W647" s="483">
        <f t="shared" si="597"/>
        <v>27</v>
      </c>
      <c r="X647" s="483">
        <f t="shared" si="597"/>
        <v>4118340</v>
      </c>
      <c r="Y647" s="483">
        <f t="shared" si="597"/>
        <v>0</v>
      </c>
      <c r="Z647" s="483">
        <f t="shared" si="597"/>
        <v>0</v>
      </c>
      <c r="AA647" s="483">
        <f t="shared" si="597"/>
        <v>498</v>
      </c>
      <c r="AB647" s="483">
        <f t="shared" si="597"/>
        <v>147185719</v>
      </c>
      <c r="AC647" s="11">
        <f t="shared" si="597"/>
        <v>2875</v>
      </c>
      <c r="AD647" s="14">
        <f t="shared" si="597"/>
        <v>620149723</v>
      </c>
      <c r="AE647" s="10">
        <f t="shared" si="597"/>
        <v>3982</v>
      </c>
      <c r="AF647" s="11">
        <f t="shared" si="597"/>
        <v>807318547</v>
      </c>
      <c r="AG647" s="483">
        <f t="shared" si="597"/>
        <v>3348</v>
      </c>
      <c r="AH647" s="484">
        <f t="shared" si="597"/>
        <v>711118455</v>
      </c>
    </row>
    <row r="649" spans="2:34" ht="18.75">
      <c r="B649" s="7" t="s">
        <v>30</v>
      </c>
    </row>
    <row r="650" spans="2:34" ht="29.25" customHeight="1">
      <c r="B650" s="7" t="s">
        <v>26</v>
      </c>
    </row>
  </sheetData>
  <mergeCells count="181">
    <mergeCell ref="B616:E619"/>
    <mergeCell ref="B560:E563"/>
    <mergeCell ref="B564:E567"/>
    <mergeCell ref="B568:E571"/>
    <mergeCell ref="B572:E575"/>
    <mergeCell ref="B576:E579"/>
    <mergeCell ref="B580:E583"/>
    <mergeCell ref="B584:E587"/>
    <mergeCell ref="B588:E591"/>
    <mergeCell ref="B592:E595"/>
    <mergeCell ref="B496:E499"/>
    <mergeCell ref="B500:E503"/>
    <mergeCell ref="B488:E491"/>
    <mergeCell ref="B492:E495"/>
    <mergeCell ref="B544:E547"/>
    <mergeCell ref="B548:E551"/>
    <mergeCell ref="B552:E555"/>
    <mergeCell ref="B556:E559"/>
    <mergeCell ref="B612:E615"/>
    <mergeCell ref="B504:E507"/>
    <mergeCell ref="B596:E599"/>
    <mergeCell ref="B600:E603"/>
    <mergeCell ref="B604:E607"/>
    <mergeCell ref="B608:E611"/>
    <mergeCell ref="B520:E523"/>
    <mergeCell ref="B524:E527"/>
    <mergeCell ref="B528:E531"/>
    <mergeCell ref="B532:E535"/>
    <mergeCell ref="B536:E539"/>
    <mergeCell ref="B540:E543"/>
    <mergeCell ref="B436:E439"/>
    <mergeCell ref="B440:E443"/>
    <mergeCell ref="B444:E447"/>
    <mergeCell ref="B448:E451"/>
    <mergeCell ref="B452:E455"/>
    <mergeCell ref="B480:E483"/>
    <mergeCell ref="B484:E487"/>
    <mergeCell ref="B472:E475"/>
    <mergeCell ref="B476:E479"/>
    <mergeCell ref="B512:E515"/>
    <mergeCell ref="B516:E519"/>
    <mergeCell ref="B336:E339"/>
    <mergeCell ref="B340:E343"/>
    <mergeCell ref="B344:E347"/>
    <mergeCell ref="B364:E367"/>
    <mergeCell ref="B368:E371"/>
    <mergeCell ref="B372:E375"/>
    <mergeCell ref="B376:E379"/>
    <mergeCell ref="B380:E383"/>
    <mergeCell ref="B384:E387"/>
    <mergeCell ref="B508:E511"/>
    <mergeCell ref="B456:E459"/>
    <mergeCell ref="B464:E467"/>
    <mergeCell ref="B348:E351"/>
    <mergeCell ref="B352:E355"/>
    <mergeCell ref="B356:E359"/>
    <mergeCell ref="B388:E391"/>
    <mergeCell ref="B392:E395"/>
    <mergeCell ref="B396:E399"/>
    <mergeCell ref="B420:E423"/>
    <mergeCell ref="B424:E427"/>
    <mergeCell ref="B428:E431"/>
    <mergeCell ref="B432:E435"/>
    <mergeCell ref="B296:E299"/>
    <mergeCell ref="B300:E303"/>
    <mergeCell ref="B304:E307"/>
    <mergeCell ref="B308:E311"/>
    <mergeCell ref="B276:E279"/>
    <mergeCell ref="B280:E283"/>
    <mergeCell ref="B284:E287"/>
    <mergeCell ref="B312:E315"/>
    <mergeCell ref="B316:E319"/>
    <mergeCell ref="B332:E335"/>
    <mergeCell ref="B188:E191"/>
    <mergeCell ref="B144:E147"/>
    <mergeCell ref="B148:E151"/>
    <mergeCell ref="B152:E155"/>
    <mergeCell ref="B156:E159"/>
    <mergeCell ref="B160:E163"/>
    <mergeCell ref="B192:E195"/>
    <mergeCell ref="B196:E199"/>
    <mergeCell ref="B200:E203"/>
    <mergeCell ref="B172:E175"/>
    <mergeCell ref="B176:E179"/>
    <mergeCell ref="B180:E183"/>
    <mergeCell ref="B204:E207"/>
    <mergeCell ref="B208:E211"/>
    <mergeCell ref="B212:E215"/>
    <mergeCell ref="B216:E219"/>
    <mergeCell ref="B220:E223"/>
    <mergeCell ref="B224:E227"/>
    <mergeCell ref="B228:E231"/>
    <mergeCell ref="B232:E235"/>
    <mergeCell ref="B320:E323"/>
    <mergeCell ref="B288:E291"/>
    <mergeCell ref="B292:E295"/>
    <mergeCell ref="B28:E31"/>
    <mergeCell ref="B32:E35"/>
    <mergeCell ref="B36:E39"/>
    <mergeCell ref="B16:E19"/>
    <mergeCell ref="B168:E171"/>
    <mergeCell ref="B40:E43"/>
    <mergeCell ref="B44:E47"/>
    <mergeCell ref="B48:E51"/>
    <mergeCell ref="B64:E67"/>
    <mergeCell ref="B68:E71"/>
    <mergeCell ref="B72:E75"/>
    <mergeCell ref="B76:E79"/>
    <mergeCell ref="B80:E83"/>
    <mergeCell ref="B84:E87"/>
    <mergeCell ref="B88:E91"/>
    <mergeCell ref="B92:E95"/>
    <mergeCell ref="B132:E135"/>
    <mergeCell ref="B136:E139"/>
    <mergeCell ref="B140:E143"/>
    <mergeCell ref="B164:E167"/>
    <mergeCell ref="B96:E99"/>
    <mergeCell ref="B12:E15"/>
    <mergeCell ref="Y4:Z6"/>
    <mergeCell ref="B644:E647"/>
    <mergeCell ref="B624:E627"/>
    <mergeCell ref="B184:E187"/>
    <mergeCell ref="B640:E643"/>
    <mergeCell ref="B8:E11"/>
    <mergeCell ref="M4:N6"/>
    <mergeCell ref="O4:P6"/>
    <mergeCell ref="Q4:R6"/>
    <mergeCell ref="S4:T6"/>
    <mergeCell ref="B52:E55"/>
    <mergeCell ref="B56:E59"/>
    <mergeCell ref="B20:E23"/>
    <mergeCell ref="B60:E63"/>
    <mergeCell ref="B24:E27"/>
    <mergeCell ref="B100:E103"/>
    <mergeCell ref="B104:E107"/>
    <mergeCell ref="B108:E111"/>
    <mergeCell ref="B112:E115"/>
    <mergeCell ref="B116:E119"/>
    <mergeCell ref="B120:E123"/>
    <mergeCell ref="B124:E127"/>
    <mergeCell ref="B128:E131"/>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 ref="B636:E639"/>
    <mergeCell ref="B632:E635"/>
    <mergeCell ref="B236:E239"/>
    <mergeCell ref="B468:E471"/>
    <mergeCell ref="B628:E631"/>
    <mergeCell ref="B240:E243"/>
    <mergeCell ref="B244:E247"/>
    <mergeCell ref="B248:E251"/>
    <mergeCell ref="B252:E255"/>
    <mergeCell ref="B256:E259"/>
    <mergeCell ref="B260:E263"/>
    <mergeCell ref="B264:E267"/>
    <mergeCell ref="B268:E271"/>
    <mergeCell ref="B272:E275"/>
    <mergeCell ref="B620:E623"/>
    <mergeCell ref="B360:E363"/>
    <mergeCell ref="B460:E463"/>
    <mergeCell ref="B400:E403"/>
    <mergeCell ref="B404:E407"/>
    <mergeCell ref="B408:E411"/>
    <mergeCell ref="B412:E415"/>
    <mergeCell ref="B416:E419"/>
    <mergeCell ref="B324:E327"/>
    <mergeCell ref="B328:E331"/>
  </mergeCells>
  <phoneticPr fontId="1"/>
  <pageMargins left="0.23622047244094491" right="0.23622047244094491" top="0.74803149606299213" bottom="0.74803149606299213" header="0.31496062992125984" footer="0.31496062992125984"/>
  <pageSetup paperSize="9" scale="46" fitToHeight="0" orientation="landscape" r:id="rId1"/>
  <rowBreaks count="2" manualBreakCount="2">
    <brk id="46" max="33" man="1"/>
    <brk id="85" max="33" man="1"/>
  </rowBreaks>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topLeftCell="A16" zoomScale="60" zoomScaleNormal="100" workbookViewId="0">
      <selection activeCell="D7" sqref="D7"/>
    </sheetView>
  </sheetViews>
  <sheetFormatPr defaultRowHeight="13.5"/>
  <cols>
    <col min="1" max="1" width="5" customWidth="1"/>
    <col min="3" max="3" width="39.5" customWidth="1"/>
    <col min="4" max="4" width="125.375" customWidth="1"/>
  </cols>
  <sheetData>
    <row r="1" spans="1:4" ht="28.5" customHeight="1">
      <c r="D1" s="61"/>
    </row>
    <row r="2" spans="1:4" ht="28.5" customHeight="1">
      <c r="A2" s="688" t="s">
        <v>32</v>
      </c>
      <c r="B2" s="689"/>
      <c r="C2" s="689"/>
      <c r="D2" s="689"/>
    </row>
    <row r="3" spans="1:4" ht="6.75" customHeight="1"/>
    <row r="4" spans="1:4" ht="48.75" customHeight="1" thickBot="1">
      <c r="B4" s="62" t="s">
        <v>33</v>
      </c>
    </row>
    <row r="5" spans="1:4" ht="27.75" customHeight="1" thickBot="1">
      <c r="B5" s="63"/>
      <c r="C5" s="64" t="s">
        <v>34</v>
      </c>
      <c r="D5" s="65" t="s">
        <v>35</v>
      </c>
    </row>
    <row r="6" spans="1:4" ht="64.5" customHeight="1">
      <c r="B6" s="690" t="s">
        <v>36</v>
      </c>
      <c r="C6" s="66" t="s">
        <v>37</v>
      </c>
      <c r="D6" s="67" t="s">
        <v>38</v>
      </c>
    </row>
    <row r="7" spans="1:4" ht="64.5" customHeight="1">
      <c r="B7" s="691"/>
      <c r="C7" s="68" t="s">
        <v>39</v>
      </c>
      <c r="D7" s="69" t="s">
        <v>40</v>
      </c>
    </row>
    <row r="8" spans="1:4" ht="64.5" customHeight="1">
      <c r="B8" s="692"/>
      <c r="C8" s="70" t="s">
        <v>41</v>
      </c>
      <c r="D8" s="71" t="s">
        <v>42</v>
      </c>
    </row>
    <row r="9" spans="1:4" ht="64.5" customHeight="1" thickBot="1">
      <c r="B9" s="693"/>
      <c r="C9" s="72" t="s">
        <v>43</v>
      </c>
      <c r="D9" s="73" t="s">
        <v>44</v>
      </c>
    </row>
    <row r="10" spans="1:4" ht="64.5" customHeight="1">
      <c r="B10" s="690" t="s">
        <v>45</v>
      </c>
      <c r="C10" s="66" t="s">
        <v>46</v>
      </c>
      <c r="D10" s="67" t="s">
        <v>47</v>
      </c>
    </row>
    <row r="11" spans="1:4" ht="64.5" customHeight="1">
      <c r="B11" s="691"/>
      <c r="C11" s="68" t="s">
        <v>48</v>
      </c>
      <c r="D11" s="69" t="s">
        <v>49</v>
      </c>
    </row>
    <row r="12" spans="1:4" ht="64.5" customHeight="1">
      <c r="B12" s="692"/>
      <c r="C12" s="70" t="s">
        <v>50</v>
      </c>
      <c r="D12" s="71" t="s">
        <v>51</v>
      </c>
    </row>
    <row r="13" spans="1:4" ht="64.5" customHeight="1">
      <c r="B13" s="692"/>
      <c r="C13" s="70" t="s">
        <v>52</v>
      </c>
      <c r="D13" s="71" t="s">
        <v>53</v>
      </c>
    </row>
    <row r="14" spans="1:4" ht="64.5" customHeight="1">
      <c r="B14" s="692"/>
      <c r="C14" s="70" t="s">
        <v>54</v>
      </c>
      <c r="D14" s="71" t="s">
        <v>55</v>
      </c>
    </row>
    <row r="15" spans="1:4" ht="64.5" customHeight="1" thickBot="1">
      <c r="B15" s="693"/>
      <c r="C15" s="72" t="s">
        <v>56</v>
      </c>
      <c r="D15" s="73" t="s">
        <v>57</v>
      </c>
    </row>
    <row r="16" spans="1:4" ht="57" customHeight="1">
      <c r="B16" s="74"/>
      <c r="C16" s="75"/>
      <c r="D16" s="75"/>
    </row>
    <row r="17" spans="2:4" ht="32.25" customHeight="1"/>
    <row r="18" spans="2:4" ht="42.75" customHeight="1" thickBot="1">
      <c r="B18" s="62" t="s">
        <v>58</v>
      </c>
    </row>
    <row r="19" spans="2:4" ht="65.25" customHeight="1">
      <c r="B19" s="694" t="s">
        <v>59</v>
      </c>
      <c r="C19" s="66" t="s">
        <v>60</v>
      </c>
      <c r="D19" s="67" t="s">
        <v>61</v>
      </c>
    </row>
    <row r="20" spans="2:4" ht="65.25" customHeight="1">
      <c r="B20" s="695"/>
      <c r="C20" s="70" t="s">
        <v>62</v>
      </c>
      <c r="D20" s="71" t="s">
        <v>63</v>
      </c>
    </row>
    <row r="21" spans="2:4" ht="65.25" customHeight="1">
      <c r="B21" s="695"/>
      <c r="C21" s="70" t="s">
        <v>64</v>
      </c>
      <c r="D21" s="71" t="s">
        <v>65</v>
      </c>
    </row>
    <row r="22" spans="2:4" ht="65.25" customHeight="1">
      <c r="B22" s="695"/>
      <c r="C22" s="70" t="s">
        <v>66</v>
      </c>
      <c r="D22" s="71" t="s">
        <v>67</v>
      </c>
    </row>
    <row r="23" spans="2:4" ht="66.75" customHeight="1">
      <c r="B23" s="695"/>
      <c r="C23" s="70" t="s">
        <v>68</v>
      </c>
      <c r="D23" s="71" t="s">
        <v>69</v>
      </c>
    </row>
    <row r="24" spans="2:4" ht="64.5" customHeight="1" thickBot="1">
      <c r="B24" s="696"/>
      <c r="C24" s="72" t="s">
        <v>70</v>
      </c>
      <c r="D24" s="73" t="s">
        <v>71</v>
      </c>
    </row>
    <row r="25" spans="2:4" ht="65.25" customHeight="1" thickBot="1">
      <c r="B25" s="76" t="s">
        <v>72</v>
      </c>
      <c r="C25" s="77" t="s">
        <v>73</v>
      </c>
      <c r="D25" s="78" t="s">
        <v>74</v>
      </c>
    </row>
    <row r="26" spans="2:4" ht="65.25" customHeight="1">
      <c r="B26" s="697" t="s">
        <v>75</v>
      </c>
      <c r="C26" s="68" t="s">
        <v>76</v>
      </c>
      <c r="D26" s="69" t="s">
        <v>77</v>
      </c>
    </row>
    <row r="27" spans="2:4" ht="65.25" customHeight="1">
      <c r="B27" s="697"/>
      <c r="C27" s="70" t="s">
        <v>78</v>
      </c>
      <c r="D27" s="71" t="s">
        <v>79</v>
      </c>
    </row>
    <row r="28" spans="2:4" ht="65.25" customHeight="1">
      <c r="B28" s="697"/>
      <c r="C28" s="70" t="s">
        <v>80</v>
      </c>
      <c r="D28" s="71" t="s">
        <v>81</v>
      </c>
    </row>
    <row r="29" spans="2:4" ht="65.25" customHeight="1" thickBot="1">
      <c r="B29" s="698"/>
      <c r="C29" s="72" t="s">
        <v>82</v>
      </c>
      <c r="D29" s="79"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064108</cp:lastModifiedBy>
  <cp:lastPrinted>2014-06-30T05:05:51Z</cp:lastPrinted>
  <dcterms:created xsi:type="dcterms:W3CDTF">2012-07-09T09:42:03Z</dcterms:created>
  <dcterms:modified xsi:type="dcterms:W3CDTF">2014-06-30T09:40:25Z</dcterms:modified>
</cp:coreProperties>
</file>